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d.docs.live.net/82513e1ea831d763/SAIRA WORK/S11/"/>
    </mc:Choice>
  </mc:AlternateContent>
  <xr:revisionPtr revIDLastSave="39" documentId="8_{B3708F31-C9C3-494A-9952-BE137951D633}" xr6:coauthVersionLast="47" xr6:coauthVersionMax="47" xr10:uidLastSave="{7FA95D99-0C91-4590-8DE2-64B510565378}"/>
  <workbookProtection workbookAlgorithmName="SHA-512" workbookHashValue="BJgJih0zP+olNxXJBhuHj+Iw6JOZ1gSxxHrLa3Gj3EE7xe6qyYP9vJOPr4XJV3NEIWTeik+eyqXL3cX+9o6wPw==" workbookSaltValue="LpK149yGZMbTLagZivgeIw==" workbookSpinCount="100000" lockStructure="1"/>
  <bookViews>
    <workbookView xWindow="-120" yWindow="-120" windowWidth="29040" windowHeight="15840" tabRatio="963" xr2:uid="{00000000-000D-0000-FFFF-FFFF00000000}"/>
  </bookViews>
  <sheets>
    <sheet name="Introduction" sheetId="2" r:id="rId1"/>
    <sheet name="User Details (PLEASE COMPLETE!)" sheetId="21" r:id="rId2"/>
    <sheet name="1. Snr Mgment leadership" sheetId="5" r:id="rId3"/>
    <sheet name="2. Lines of accountability" sheetId="18" r:id="rId4"/>
    <sheet name="3. Embedding policy" sheetId="19" r:id="rId5"/>
    <sheet name="4. Info-Sharing" sheetId="22" r:id="rId6"/>
    <sheet name="5. Learning &amp; Improvement" sheetId="24" r:id="rId7"/>
    <sheet name="6. recruitmemt vetting_Allegati" sheetId="29" r:id="rId8"/>
    <sheet name="Agency Action Tracker" sheetId="27" r:id="rId9"/>
    <sheet name="Score summary" sheetId="26" r:id="rId10"/>
  </sheets>
  <definedNames>
    <definedName name="_xlnm.Print_Area" localSheetId="2">'1. Snr Mgment leadership'!$A$4:$H$14</definedName>
    <definedName name="_xlnm.Print_Area" localSheetId="3">'2. Lines of accountability'!$A$4:$H$13</definedName>
    <definedName name="_xlnm.Print_Area" localSheetId="4">'3. Embedding policy'!$A$4:$H$14</definedName>
    <definedName name="_xlnm.Print_Area" localSheetId="5">'4. Info-Sharing'!$A$4:$H$12</definedName>
    <definedName name="_xlnm.Print_Area" localSheetId="6">'5. Learning &amp; Improvement'!$A$4:$H$14</definedName>
    <definedName name="_xlnm.Print_Area" localSheetId="7">'6. recruitmemt vetting_Allegati'!$A$4:$H$12</definedName>
    <definedName name="_xlnm.Print_Area" localSheetId="8">'Agency Action Tracker'!$A$1:$F$32</definedName>
    <definedName name="_xlnm.Print_Area" localSheetId="0">Introduction!$A$1:$I$15</definedName>
    <definedName name="_xlnm.Print_Area" localSheetId="9">'Score summary'!$A$3:$R$21</definedName>
    <definedName name="_xlnm.Print_Area" localSheetId="1">'User Details (PLEASE COMPLETE!)'!$B$1:$J$39</definedName>
    <definedName name="_xlnm.Print_Titles" localSheetId="2">'1. Snr Mgment leadership'!$4:$9</definedName>
    <definedName name="_xlnm.Print_Titles" localSheetId="3">'2. Lines of accountability'!$8:$8</definedName>
    <definedName name="_xlnm.Print_Titles" localSheetId="4">'3. Embedding policy'!$4:$9</definedName>
    <definedName name="_xlnm.Print_Titles" localSheetId="5">'4. Info-Sharing'!$4:$9</definedName>
    <definedName name="_xlnm.Print_Titles" localSheetId="6">'5. Learning &amp; Improvement'!$4:$9</definedName>
    <definedName name="_xlnm.Print_Titles" localSheetId="7">'6. recruitmemt vetting_Allegati'!$4:$9</definedName>
    <definedName name="_xlnm.Print_Titles" localSheetId="8">'Agency Action Tracker'!$7:$7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9" l="1"/>
  <c r="E15" i="18"/>
  <c r="E15" i="22"/>
  <c r="B15" i="27" l="1"/>
  <c r="Q2" i="24" l="1"/>
  <c r="F16" i="26" s="1"/>
  <c r="P2" i="24"/>
  <c r="G16" i="26" s="1"/>
  <c r="O2" i="24"/>
  <c r="E16" i="26" s="1"/>
  <c r="N2" i="24"/>
  <c r="D16" i="26" s="1"/>
  <c r="M2" i="24"/>
  <c r="E17" i="29"/>
  <c r="B8" i="27"/>
  <c r="B32" i="27"/>
  <c r="B9" i="27"/>
  <c r="B10" i="27"/>
  <c r="B11" i="27"/>
  <c r="B12" i="27"/>
  <c r="B13" i="27"/>
  <c r="B3" i="19"/>
  <c r="B31" i="27"/>
  <c r="B30" i="27"/>
  <c r="B29" i="27"/>
  <c r="B28" i="27"/>
  <c r="A16" i="26"/>
  <c r="E17" i="24"/>
  <c r="A18" i="26"/>
  <c r="Q2" i="29"/>
  <c r="F18" i="26" s="1"/>
  <c r="P2" i="29"/>
  <c r="G18" i="26" s="1"/>
  <c r="O2" i="29"/>
  <c r="E18" i="26" s="1"/>
  <c r="N2" i="29"/>
  <c r="M2" i="29"/>
  <c r="C18" i="26" s="1"/>
  <c r="A12" i="26"/>
  <c r="M2" i="22"/>
  <c r="C14" i="26" s="1"/>
  <c r="N2" i="22"/>
  <c r="D14" i="26" s="1"/>
  <c r="O2" i="22"/>
  <c r="E14" i="26" s="1"/>
  <c r="P2" i="22"/>
  <c r="G14" i="26" s="1"/>
  <c r="Q2" i="22"/>
  <c r="F14" i="26" s="1"/>
  <c r="B27" i="27"/>
  <c r="B26" i="27"/>
  <c r="B25" i="27"/>
  <c r="M2" i="19"/>
  <c r="C12" i="26" s="1"/>
  <c r="N2" i="19"/>
  <c r="D12" i="26" s="1"/>
  <c r="O2" i="19"/>
  <c r="E12" i="26" s="1"/>
  <c r="P2" i="19"/>
  <c r="G12" i="26" s="1"/>
  <c r="Q2" i="19"/>
  <c r="F12" i="26" s="1"/>
  <c r="M2" i="18"/>
  <c r="C10" i="26" s="1"/>
  <c r="N2" i="18"/>
  <c r="D10" i="26" s="1"/>
  <c r="O2" i="18"/>
  <c r="E10" i="26" s="1"/>
  <c r="P2" i="18"/>
  <c r="G10" i="26" s="1"/>
  <c r="Q2" i="18"/>
  <c r="F10" i="26" s="1"/>
  <c r="M2" i="5"/>
  <c r="C8" i="26" s="1"/>
  <c r="N2" i="5"/>
  <c r="D8" i="26" s="1"/>
  <c r="O2" i="5"/>
  <c r="E8" i="26" s="1"/>
  <c r="P2" i="5"/>
  <c r="G8" i="26" s="1"/>
  <c r="Q2" i="5"/>
  <c r="E18" i="5"/>
  <c r="B24" i="27"/>
  <c r="B23" i="27"/>
  <c r="B21" i="27"/>
  <c r="B20" i="27"/>
  <c r="B19" i="27"/>
  <c r="B18" i="27"/>
  <c r="B17" i="27"/>
  <c r="B14" i="27"/>
  <c r="B16" i="27"/>
  <c r="B22" i="27"/>
  <c r="A14" i="26"/>
  <c r="A10" i="26"/>
  <c r="A8" i="26"/>
  <c r="B3" i="5"/>
  <c r="B3" i="29"/>
  <c r="B3" i="22"/>
  <c r="B3" i="24"/>
  <c r="B3" i="18"/>
  <c r="L2" i="29" l="1"/>
  <c r="B18" i="26" s="1"/>
  <c r="D18" i="26"/>
  <c r="D20" i="26" s="1"/>
  <c r="L2" i="18"/>
  <c r="B10" i="26" s="1"/>
  <c r="L2" i="5"/>
  <c r="B8" i="26" s="1"/>
  <c r="L2" i="24"/>
  <c r="B16" i="26" s="1"/>
  <c r="L2" i="22"/>
  <c r="B14" i="26" s="1"/>
  <c r="F8" i="26"/>
  <c r="F20" i="26" s="1"/>
  <c r="C20" i="26"/>
  <c r="G20" i="26"/>
  <c r="E20" i="26"/>
  <c r="L2" i="19"/>
  <c r="B12" i="26" s="1"/>
  <c r="B20"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8" authorId="0" shapeId="0" xr:uid="{00000000-0006-0000-02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8" authorId="0" shapeId="0" xr:uid="{00000000-0006-0000-03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8" authorId="0" shapeId="0" xr:uid="{00000000-0006-0000-04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8" authorId="0" shapeId="0" xr:uid="{00000000-0006-0000-06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8" authorId="0" shapeId="0" xr:uid="{00000000-0006-0000-07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kay.pountney</author>
    <author>wesley.jarvis</author>
  </authors>
  <commentList>
    <comment ref="G8" authorId="0" shapeId="0" xr:uid="{00000000-0006-0000-09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 ref="E11" authorId="1" shapeId="0" xr:uid="{00000000-0006-0000-0900-000002000000}">
      <text>
        <r>
          <rPr>
            <b/>
            <sz val="9"/>
            <color indexed="81"/>
            <rFont val="Tahoma"/>
            <family val="2"/>
          </rPr>
          <t>LADO: Local Authority Designated Officer</t>
        </r>
      </text>
    </comment>
  </commentList>
</comments>
</file>

<file path=xl/sharedStrings.xml><?xml version="1.0" encoding="utf-8"?>
<sst xmlns="http://schemas.openxmlformats.org/spreadsheetml/2006/main" count="294" uniqueCount="191">
  <si>
    <t>By When</t>
  </si>
  <si>
    <t>Progress</t>
  </si>
  <si>
    <t>Once you have completed this sheet, please move to the next worksheet</t>
  </si>
  <si>
    <t>Having completed your scoring, please review the Scoresheet to see an evaluation of your responses.</t>
  </si>
  <si>
    <t>Score</t>
  </si>
  <si>
    <t>Standard to Be Achieved</t>
  </si>
  <si>
    <t>Back to INTRODUCTION</t>
  </si>
  <si>
    <t>INTRODUCTION</t>
  </si>
  <si>
    <t>unanswered</t>
  </si>
  <si>
    <t>answer 1</t>
  </si>
  <si>
    <t>answer 2</t>
  </si>
  <si>
    <t>answer 3</t>
  </si>
  <si>
    <t>No of questions</t>
  </si>
  <si>
    <t>questions</t>
  </si>
  <si>
    <t>Total All Areas</t>
  </si>
  <si>
    <t>Area</t>
  </si>
  <si>
    <t>Totals for each area</t>
  </si>
  <si>
    <t xml:space="preserve"> </t>
  </si>
  <si>
    <r>
      <t xml:space="preserve">PLEASE NOTE: </t>
    </r>
    <r>
      <rPr>
        <b/>
        <sz val="10"/>
        <color indexed="21"/>
        <rFont val="Arial"/>
        <family val="2"/>
      </rPr>
      <t xml:space="preserve">You </t>
    </r>
    <r>
      <rPr>
        <b/>
        <sz val="10"/>
        <color indexed="21"/>
        <rFont val="Arial Black"/>
        <family val="2"/>
      </rPr>
      <t>must be able to evidence</t>
    </r>
    <r>
      <rPr>
        <b/>
        <sz val="10"/>
        <color indexed="21"/>
        <rFont val="Arial"/>
        <family val="2"/>
      </rPr>
      <t xml:space="preserve"> the response selected</t>
    </r>
  </si>
  <si>
    <r>
      <t xml:space="preserve">PLEASE NOTE: </t>
    </r>
    <r>
      <rPr>
        <b/>
        <i/>
        <sz val="10"/>
        <color indexed="21"/>
        <rFont val="Arial"/>
        <family val="2"/>
      </rPr>
      <t xml:space="preserve">You </t>
    </r>
    <r>
      <rPr>
        <b/>
        <i/>
        <sz val="10"/>
        <color indexed="21"/>
        <rFont val="Arial Black"/>
        <family val="2"/>
      </rPr>
      <t>must be able to evidence</t>
    </r>
    <r>
      <rPr>
        <b/>
        <i/>
        <sz val="10"/>
        <color indexed="21"/>
        <rFont val="Arial"/>
        <family val="2"/>
      </rPr>
      <t xml:space="preserve"> the response selected</t>
    </r>
  </si>
  <si>
    <t xml:space="preserve">Follow the tabs at the bottom of the page to each worksheet, where you can enter your score against each of the questions. </t>
  </si>
  <si>
    <t>N/A</t>
  </si>
  <si>
    <t>answer0</t>
  </si>
  <si>
    <t xml:space="preserve">YOUR DETAILS: </t>
  </si>
  <si>
    <t>AGENCY ACTION TRACKER SUMMARY</t>
  </si>
  <si>
    <t xml:space="preserve">Staff do not know to whom they should go if they have any concerns about sharing information. </t>
  </si>
  <si>
    <r>
      <t xml:space="preserve">PLEASE NOTE: You </t>
    </r>
    <r>
      <rPr>
        <b/>
        <i/>
        <sz val="10"/>
        <color indexed="21"/>
        <rFont val="Arial Black"/>
        <family val="2"/>
      </rPr>
      <t>must be able to evidence</t>
    </r>
    <r>
      <rPr>
        <b/>
        <i/>
        <sz val="10"/>
        <color indexed="21"/>
        <rFont val="Arial"/>
        <family val="2"/>
      </rPr>
      <t xml:space="preserve"> the response selected</t>
    </r>
  </si>
  <si>
    <t>1. Senior management leadership and commitment to safeguarding</t>
  </si>
  <si>
    <t>2. Lines of accountability</t>
  </si>
  <si>
    <t>3. Embedding policy</t>
  </si>
  <si>
    <t>1. Not Met</t>
  </si>
  <si>
    <t>2. Partly Met</t>
  </si>
  <si>
    <t>3. Embedding Policy</t>
  </si>
  <si>
    <t>Not Met</t>
  </si>
  <si>
    <t>Partly Met</t>
  </si>
  <si>
    <t>The organisation's senior management team have taken responsibility for safeguarding across the organisation.</t>
  </si>
  <si>
    <t>There is a regularly reviewed strategic and/or corporate plan that references safeguarding and is linked into relevant work streams.</t>
  </si>
  <si>
    <t>Where appropriate the organisation proactively promotes Safeguarding Board priorities.</t>
  </si>
  <si>
    <t>It is not currently evident that the organisation's senior management team takes ownership of safeguarding across the organisation.</t>
  </si>
  <si>
    <t>There is regular senior management discussion relating to safeguarding which has positively impacted upon organisational development e.g. training plans, development of policy/procedure.</t>
  </si>
  <si>
    <t>In addition to 'partly met' criteria:
The named executive &amp; non-executive leads or elected members are driving forward the safeguarding agenda. The leadership team can evidence effective internal and external communication in relation to safeguarding.
Action has been taken as a result of discussion.</t>
  </si>
  <si>
    <t>There is no dedicated resource for safeguarding.</t>
  </si>
  <si>
    <t>There is a resource but it is deemed to be insufficient.</t>
  </si>
  <si>
    <t xml:space="preserve">The organisation meets its responsibilities with regard to safeguarding and it therefore apportions resources adequately.
There is a budget for Safeguarding Training.
</t>
  </si>
  <si>
    <t>No plan exists 
or a plan is currently in development.
or a plan exists but it is rarely updated or delivered upon.</t>
  </si>
  <si>
    <t>A plan exists which references safeguarding.
The plan is updated in line with local and national developments.</t>
  </si>
  <si>
    <t>In addition to 'partly met' criteria:
The organisation delivers upon safeguarding objectives within the plan.
The plan is reflected in all relevant staff job descriptions and/or work plans.
Connections are made between related work programmes for example Dignity in Care and Mental Capacity Act.
The plan is reviewed at least annually.</t>
  </si>
  <si>
    <t>There is no senior lead.
or there is an  identified senior lead but limited focus has been given to safeguarding.</t>
  </si>
  <si>
    <t>There is a senior lead who champions safeguarding throughout the organisation. 
The named safeguarding lead(s) job description(s) and personal objectives reflect responsibilities for safeguarding.</t>
  </si>
  <si>
    <t xml:space="preserve">In addition to 'partly met' criteria:
The organisation's safeguarding lead(s) are identified throughout the organisation. 
Staff have a clear understanding of who the safeguarding lead(s) are at senior management level. 
</t>
  </si>
  <si>
    <t>The organisation does not endorse or promote Safeguarding Board priorities.</t>
  </si>
  <si>
    <t>The organisation promotes or champions Safeguarding Board initiatives upon request.</t>
  </si>
  <si>
    <t>The organisation proactively shows commitment to and championing of all relevant Safeguarding Board priorities e.g. helplines, training opportunities, and policy/reporting updates.</t>
  </si>
  <si>
    <t xml:space="preserve">There is no such person / persons. </t>
  </si>
  <si>
    <t xml:space="preserve">There is an identified person / persons, but lines of accountability are not clear. </t>
  </si>
  <si>
    <t>Staff  have a clear understanding of their safeguarding responsibilites, but would not all know what to do in the case of a safeguarding concern.</t>
  </si>
  <si>
    <t xml:space="preserve">Supervision policy does not reference safeguarding, or how to address concerns raised at supervision.
No supervision is available.
</t>
  </si>
  <si>
    <t>Clear policy for supervision is available to all staff.
Limited evidence that staff are receiving appropriate supervision and support in relation to safeguarding.</t>
  </si>
  <si>
    <t>There are clear and current complaints and whistle blowing policies and procedures in place.</t>
  </si>
  <si>
    <t>The organisation cross references between safeguarding and other relevant organisational policies.</t>
  </si>
  <si>
    <t>Where a service is provided on your organisation's behalf, irrespective of location, that service should operate to the same standards as directly managed services in respect of safeguarding.</t>
  </si>
  <si>
    <t xml:space="preserve">In addition to 'partly met' criteria:
Systems are in place to review and update policy/procedure in line with local and national developments.
</t>
  </si>
  <si>
    <t xml:space="preserve">Organisational strategy, planning and delivery are developed with involvement of and reference to the experiences and views of service users. 
The organisation actively uses and shares its service user feedback in order to identify areas for service development. </t>
  </si>
  <si>
    <t>In addition to 'partly met' criteria:
The organisation takes a pro-active approach to engaging with service users in the design, development and delivery of services. 
Feedback from stakeholders is routinely used to inform service development and clear service changes can be demonstrated as a result.
Providers of feedback are informed how the information they provide has been used.</t>
  </si>
  <si>
    <t>The organisation does collect complaints/whistleblowing information but limited response to collected information.
Systems are in place to seek service user feedback in relation to complaints and whistleblowing.</t>
  </si>
  <si>
    <t>Changes in practice have been made as a result of complaints and/or whistleblowing procedures.
Whistleblowing and complaints processes are regularly updated.
Inductions and policy clearly state complaints and whistleblowing procedures. The policy is clearly published and readily available within the organisation.
Complaints and whistleblowing procedures are available to all staff and service users in appropriate formats</t>
  </si>
  <si>
    <t xml:space="preserve">Safeguarding requirements are not referred to within other organisational policies or procedures. </t>
  </si>
  <si>
    <t>Safeguarding requirements are cross referenced within policies of highest impact e.g. complaints, allegations, policies related to HR; quality, clinical care, risk management</t>
  </si>
  <si>
    <t>In addition to 'partly met' criteria: 
Safeguarding is integrated throughout all relevant policies.
All policies that reference safeguarding are updated and reviewed in line with your organisation's policy review schedules and in line with changes in legislation.</t>
  </si>
  <si>
    <t>Contracts do not mention key safeguarding requirements including policy, procedure, training, supervision and safer recruitment.
Contracting monitoring and reporting is not regularly undertaken.
There are no (or inadequate) arrangements in place to ensure that safeguarding is understood by those involved in commissioning, contracting and performance management.
There is no or limited evidence of risk assessment and concerns raised in the commissioning process.</t>
  </si>
  <si>
    <t>Contracts reference key safeguarding requirements but there is limited evidence of regular contract reviews in relation to safeguarding.
Risk assessment is built into the commissioning process but there is limited evidence of action taken.</t>
  </si>
  <si>
    <t xml:space="preserve">The organisation has a policy on information-sharing relating to safeguarding that is accessible to staff. </t>
  </si>
  <si>
    <t>Staff are aware who they should go to should they require clarification on information-sharing.</t>
  </si>
  <si>
    <t>The organisation does not have an information-sharing policy.</t>
  </si>
  <si>
    <t xml:space="preserve">The organisation does have an information-sharing policy which sets out the processes and principles for sharing information with each other, other professionals, and the safeguarding boards. </t>
  </si>
  <si>
    <t>In addition to 'partly met' criteria:
Relevant information sharing documentation is available and accessible to all staff.
All staff receive training on information sharing and data protection legislation.
There is audit evidence that staff share information appropriately.
Client/patient identifiable information is shared via appropriate secure means i.e secure email.</t>
  </si>
  <si>
    <t xml:space="preserve">Staff have a named contact to whom they can go for clarification of any issues in relation to information sharing. </t>
  </si>
  <si>
    <t xml:space="preserve">Staff have a named contact to whom they can go for clarification of any issues in relation to information sharing, and staff can easily find out who this is.
</t>
  </si>
  <si>
    <t>Some staff working with children and young people have a clear understanding of when to share information with other professionals, and do so appropriately, but this is inconsistent across the organisation.</t>
  </si>
  <si>
    <t xml:space="preserve">Safeguarding is covered effectively within inductions for all staff. </t>
  </si>
  <si>
    <t>Safeguarding learning and development opportunities are provided to all staff at a level appropriate to their role.</t>
  </si>
  <si>
    <t>The organisation ensures that all safeguarding training is suitably quality assured.</t>
  </si>
  <si>
    <t>No reference to safeguarding within inductions.</t>
  </si>
  <si>
    <t>Safeguarding is mentioned within induction but staff are unable to explain  internal procedures for reporting a concern
There is no safeguarding training plan for individual roles</t>
  </si>
  <si>
    <t xml:space="preserve">Safeguarding processes are a mandatory part of inductions.
Induction includes staff having access to strategic plans where safeguarding is referenced so that they can see the organisation's commitment.
Within a month of starting employment all staff receive an induction which includes  safeguarding policy, what may constitute a safeguarding concern and the process for raising and recording any safeguarding concern.
A plan should be in place of the safeguarding training needed by that individual in relation to the role.
The quality of inductions is regularly monitored.
</t>
  </si>
  <si>
    <t>No safeguarding learning and development opportunities are  available.
No record of safeguarding training attendance.</t>
  </si>
  <si>
    <t xml:space="preserve">Safeguarding training is undertaken by all staff at an appropriate level in a timely manner.
Safeguarding training records are kept.
</t>
  </si>
  <si>
    <t>There is no system in place to ensure quality of safeguarding training packages or trainers.</t>
  </si>
  <si>
    <t>Quality assurance systems are in place for safeguarding training, and quality of trainers, however there is limited evidence of its impact.</t>
  </si>
  <si>
    <t>Quality assurance systems are in place for trainers.
Quality assurance systems to ensure the quality of safeguarding training packages.
Safeguarding Training is routinely evaluated to assess its impact.</t>
  </si>
  <si>
    <t>There is no system in place to ensure that learning from case Audits and Reviews  is captured and disseminated to appropriate staff.</t>
  </si>
  <si>
    <t xml:space="preserve">There are processes in place to disseminate this learning, but action plans are not monitored. </t>
  </si>
  <si>
    <t xml:space="preserve">There are processes in place to monitor the action plans following case Audits and Reviews, and to ensure that the required actions are implemented.
The organisation has systems in place to ensure that lessons learnt from case Audits and Case Reviews are integrated into practice, and that front-line staff are familiar with this learning.
 </t>
  </si>
  <si>
    <t>There is no system in place to ensure that learning from local and National developments and guidance is disseminated to appropriate staff.</t>
  </si>
  <si>
    <t>Dissemination of learning is adhoc, without a clear system to ensure that all appropriate staff are made aware.</t>
  </si>
  <si>
    <t xml:space="preserve">The organisation has a safer recruitment policy, disciplinary process and links to professional bodies where appropriate.  </t>
  </si>
  <si>
    <t>The organisation is aware of its responsibilities with regard to the Disclosure &amp; Barring Service (DBS)</t>
  </si>
  <si>
    <t>The organisation does not have a safer recruitment policy.
Safer recruitment checks are not routinely carried out for relevant staff.
There is no process for regularly checking Professional Registrations are up to date.
There is no evidence that staff are being disciplined, or referred to Professional Bodies following disciplinary hearings.</t>
  </si>
  <si>
    <t xml:space="preserve">Safer recruitment checks completed as per policy.
The organisation has agreed a safer recruitment and employment policy which is in line with the Safeguarding Boards safer recruitment standards. Relevant staff are aware of the policy, how to access it and how to adhere to it. 
Procedures are in place to ensure all new staff have safer recruitment checks, are registered with appropriate professional bodies and qualifications checked as appropriate.
There is evidence of appropriate and successful implementation of disciplinary procedures concerning safeguarding risks.
</t>
  </si>
  <si>
    <t>There is no Policy and Procedure in place to manage allegations against the workforce.</t>
  </si>
  <si>
    <t>There is no awareness of a duty to refer to the DBS</t>
  </si>
  <si>
    <t>There is no process in place for decision making regarding referrals to the DBS.</t>
  </si>
  <si>
    <t>The organisation adheres to the DBS referral process.</t>
  </si>
  <si>
    <r>
      <t xml:space="preserve">In addition to 'partly met' criteria:
The level of safeguarding training required for all roles is mapped/identified.
There is an on-going learning and development plan in relation to safeguarding.
Professional development is in place for staff working in safeguarding e.g. peer supervision; contributions to multi agency professional practice groups; providing safeguarding mentoring; attendance at and ownership of safeguarding networks.
</t>
    </r>
    <r>
      <rPr>
        <sz val="11"/>
        <color indexed="10"/>
        <rFont val="Calibri"/>
        <family val="2"/>
      </rPr>
      <t xml:space="preserve">
</t>
    </r>
    <r>
      <rPr>
        <sz val="11"/>
        <rFont val="Calibri"/>
        <family val="2"/>
      </rPr>
      <t xml:space="preserve">
</t>
    </r>
  </si>
  <si>
    <r>
      <t>A policy and procedure is in place to manage allegations against the workforce and staff know how to access/use it.</t>
    </r>
    <r>
      <rPr>
        <b/>
        <strike/>
        <sz val="12"/>
        <rFont val="Calibri"/>
        <family val="2"/>
      </rPr>
      <t xml:space="preserve">
</t>
    </r>
  </si>
  <si>
    <t>Not Met' and 'Partly Met' actions transferred from each sheet to  Agency Action Tracker</t>
  </si>
  <si>
    <t>By whom</t>
  </si>
  <si>
    <t>If 'Not Met' or 'Partly Met' these Actions transfer to Agency Action Tracker</t>
  </si>
  <si>
    <t>Standard</t>
  </si>
  <si>
    <t xml:space="preserve">Specific Tasks to be undertaken </t>
  </si>
  <si>
    <t>Criteria</t>
  </si>
  <si>
    <t>Each worksheet focuses on a theme and outlines a number of standards to be achieved within that theme.</t>
  </si>
  <si>
    <t>Themes:</t>
  </si>
  <si>
    <t>NHS Community / Mental Health Service Provider</t>
  </si>
  <si>
    <t>NHS Clinical Commissioning Group</t>
  </si>
  <si>
    <t>Police Service</t>
  </si>
  <si>
    <t>Probation Service</t>
  </si>
  <si>
    <t>County Council</t>
  </si>
  <si>
    <t>District Council</t>
  </si>
  <si>
    <t>Prison Service</t>
  </si>
  <si>
    <t>CAFCASS</t>
  </si>
  <si>
    <t>School or College</t>
  </si>
  <si>
    <t>NHS Hospital &amp; Acute Service Provider</t>
  </si>
  <si>
    <t>NHS Local Area Team</t>
  </si>
  <si>
    <t>Other</t>
  </si>
  <si>
    <t>Name</t>
  </si>
  <si>
    <t>Job Title</t>
  </si>
  <si>
    <t>Contact email</t>
  </si>
  <si>
    <t>Contact phone No.</t>
  </si>
  <si>
    <t>Sign off date</t>
  </si>
  <si>
    <t>Submission date</t>
  </si>
  <si>
    <t>Expected date of next review</t>
  </si>
  <si>
    <t xml:space="preserve">Fire Service </t>
  </si>
  <si>
    <t>Housing Association</t>
  </si>
  <si>
    <t>Youth Offending Services including  STCs</t>
  </si>
  <si>
    <t xml:space="preserve">Area of Coverage </t>
  </si>
  <si>
    <t>Audit submitted by</t>
  </si>
  <si>
    <t xml:space="preserve">Select as appropriate  </t>
  </si>
  <si>
    <t>There is a named person / persons at an operational level with a clearly defined role and responsibilities in relation to safeguarding.</t>
  </si>
  <si>
    <t>One-to-one supervision is available for all staff involved in safeguarding matters.</t>
  </si>
  <si>
    <t>Complaints and whistleblowing procedures are not in place
or
Complaints and whistleblowing procedures are in place but they are not promoted or monitored.</t>
  </si>
  <si>
    <t>Date Safeguarding Audit completed:</t>
  </si>
  <si>
    <t>Agency Name:</t>
  </si>
  <si>
    <t>Agency name</t>
  </si>
  <si>
    <r>
      <t>Audit signed off by</t>
    </r>
    <r>
      <rPr>
        <b/>
        <sz val="18"/>
        <rFont val="Calibri"/>
        <family val="2"/>
      </rPr>
      <t xml:space="preserve"> (Agency lead)</t>
    </r>
  </si>
  <si>
    <t>Before submitting complete all sections of the 'USER DETAILS' tab.</t>
  </si>
  <si>
    <t xml:space="preserve">Position Statement - Please provide narrative with details to support the judgement that has been reached. </t>
  </si>
  <si>
    <t xml:space="preserve">Action Planning - If the standard is NOT fully  met, what are your proposed plans to meet the required standard?  </t>
  </si>
  <si>
    <t>3. Fully Met</t>
  </si>
  <si>
    <t>The organisation adequately apportions resources to meet its responsibilities with regard to safeguarding.</t>
  </si>
  <si>
    <t>There is an identifiable senior lead with responsibility for safeguarding.</t>
  </si>
  <si>
    <t>Staff  do not have a clear understanding of their safeguarding responsibilites, or of what to do to if they had a safeguarding concern.</t>
  </si>
  <si>
    <t>The organisation has safeguarding policies and procedures compliant with all national and local standards that are effectively implemented and adhered to.</t>
  </si>
  <si>
    <t>The organisation effectively shares information with other professionals to support early identification and assessment of need as guided by national policy.</t>
  </si>
  <si>
    <t>The organisation keeps abreast of new local and national safeguarding developments and guidance , 'scanning the horizon'.  There are systems in place to ensure that all appropriate staff are made aware of relevant new knowledge relating to safeguarding, and this is incorporated into practice.</t>
  </si>
  <si>
    <t>Fully Met</t>
  </si>
  <si>
    <t>In addition to 'partly met' criteria:
Safeguarding practice is discussed in one-to-one supervision for all staff dealing in safeguarding investigations and matters.
Where applicable (such as within Health sector), Clinical Supervision of staff is undertaken regularly.
Strong support systems in place for any staff members involved in safeguarding specific concerns, issues or investigations e.g. professional supervision; peer group learning; de-brief; use of network colleagues for reflection &amp; support.
Staff providing supervision are suitably qualified to provide the required level of supervision.</t>
  </si>
  <si>
    <t xml:space="preserve">There is a named person / persons at operational level with a clearly defined role and lines of accountability in relation to safeguarding children and young people.
</t>
  </si>
  <si>
    <t xml:space="preserve">Organisational strategy, planning and delivery are developed without involvement of and reference to the experiences and views of children and young people. 
The organisation cannot demonstrate that service development takes safeguarding into account. </t>
  </si>
  <si>
    <t>No clear policy or procedures are available to staff.
or
No clear policies or procedures exist but there is a safeguarding children statement.
or
A policy exists without procedures.
or
Procedures exist without a policy.</t>
  </si>
  <si>
    <t>Where contracted services are not safeguarding effectively there is evidence of action taken.
Systems are in place to embed safeguarding across all commissioning activity.</t>
  </si>
  <si>
    <t>There is a Policy and procedure in place to manage allegations against the workforce, but staff are largely unaware of its existence and it does not differentiate in the response to those who work with children.</t>
  </si>
  <si>
    <r>
      <t xml:space="preserve">There is a policy and procedure in place to manage allegations against the workforce that differentiates between the response to those who work with children.
</t>
    </r>
    <r>
      <rPr>
        <strike/>
        <sz val="11"/>
        <rFont val="Calibri"/>
        <family val="2"/>
      </rPr>
      <t xml:space="preserve">
</t>
    </r>
    <r>
      <rPr>
        <sz val="11"/>
        <rFont val="Calibri"/>
        <family val="2"/>
      </rPr>
      <t>The organisation makes appropriate use of the LADO in safeguarding service where relevant.
There is appropriate management of allegations in accordance with the policy.</t>
    </r>
  </si>
  <si>
    <t xml:space="preserve">ALL </t>
  </si>
  <si>
    <t>Gateshead</t>
  </si>
  <si>
    <t>Newcastle</t>
  </si>
  <si>
    <t>Northumberland</t>
  </si>
  <si>
    <t>North Tyneside</t>
  </si>
  <si>
    <t xml:space="preserve">South Tyneside </t>
  </si>
  <si>
    <t>Sunderland</t>
  </si>
  <si>
    <t xml:space="preserve">Issued by Safeguarding Children Board </t>
  </si>
  <si>
    <t>Safeguarding Children Audit Tool - Score Summary</t>
  </si>
  <si>
    <t>4. Information sharing</t>
  </si>
  <si>
    <t>5.  Learning and Improvement</t>
  </si>
  <si>
    <t>6. Safe Recruitment, Vetting &amp; Allegations Management</t>
  </si>
  <si>
    <t xml:space="preserve">This self-assessment  tool is made up of 6 worksheets. </t>
  </si>
  <si>
    <t xml:space="preserve">5. Learning and Improvement </t>
  </si>
  <si>
    <t>There is clear escalation policy for staff to follow when their child safeguarding concerns are not being addressed within their organisation or by other agencies.</t>
  </si>
  <si>
    <t xml:space="preserve">No clear policies are available to staff.
or
No clear policies exist
</t>
  </si>
  <si>
    <t xml:space="preserve">Any queries regarding this form and its completion? Please refer to   :  SairaPark@gateshead.gov.uk </t>
  </si>
  <si>
    <t>Safeguarding policy and procedures are accessible by all staff.
Policy and procedures are aligned to multi-agency Child Protection Procedures.
Procedures include protocols for sharing information across agencies about safeguarding concerns.</t>
  </si>
  <si>
    <t>Staff are aware of their safeguarding responsibilities and what to do if they have safeguarding concerns.</t>
  </si>
  <si>
    <t xml:space="preserve">All staff coming into contact with children and young people (and adults, where applicable) would understand their responsiblities in relation to safeguarding.  
If they had a safeguarding concern they would know to whom they should report or discuss this, or could easily find out.
</t>
  </si>
  <si>
    <t xml:space="preserve">Escalation policies are accessible by all staff.
Policies are aligned to multi-agency safeguarding procedures.
</t>
  </si>
  <si>
    <t>The organisation has a service user  participation / involvement policy.  The wishes and feelings of children, young people (and adults, where applicable) and families are routinely sought and form  part of service and strategic development.</t>
  </si>
  <si>
    <t>Staff are unclear when they should or should not share information with other professionals  in relation to safeguarding concern.  Audits and Case Reviews reveal communication blocks.</t>
  </si>
  <si>
    <t>Staff working with children and young people (and adults, where applicable) have a clear understanding of when to share information in relation to safeguarding concerns. 
Case audits within the organisation and multi-agency audits can demonstrate effective information -sharing. 
Snr leadership promote the importance of information sharing across the organisation.</t>
  </si>
  <si>
    <t>Learning from case audits / case reviews is disseminated to appropriate staff such as front-line workers and managers. This includes learning from national reviews (and local CSPRs/SARs/DHRs)</t>
  </si>
  <si>
    <t>The organisation responds to and learns from national and local developments and guidance relating to safeguarding children  (and adults, where applicable).</t>
  </si>
  <si>
    <t xml:space="preserve">All relevant staff fully registered with appropriate professional body.
The organisation follows the safeguarding partnership's Recruitment Standards.
</t>
  </si>
  <si>
    <t>Safeguarding - Self-assessment audit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</si>
</sst>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4" x14ac:knownFonts="1">
    <font>
      <sz val="10"/>
      <name val="Arial"/>
    </font>
    <font>
      <b/>
      <sz val="14"/>
      <name val="Arial"/>
      <family val="2"/>
    </font>
    <font>
      <b/>
      <sz val="10"/>
      <name val="Arial"/>
      <family val="2"/>
    </font>
    <font>
      <b/>
      <sz val="12"/>
      <name val="Arial"/>
      <family val="2"/>
    </font>
    <font>
      <sz val="10"/>
      <name val="Arial"/>
      <family val="2"/>
    </font>
    <font>
      <sz val="12"/>
      <name val="Arial"/>
      <family val="2"/>
    </font>
    <font>
      <u/>
      <sz val="10"/>
      <color indexed="12"/>
      <name val="Arial"/>
      <family val="2"/>
    </font>
    <font>
      <sz val="16"/>
      <name val="Arial"/>
      <family val="2"/>
    </font>
    <font>
      <b/>
      <sz val="14"/>
      <color indexed="38"/>
      <name val="Arial"/>
      <family val="2"/>
    </font>
    <font>
      <b/>
      <sz val="12"/>
      <color indexed="38"/>
      <name val="Arial"/>
      <family val="2"/>
    </font>
    <font>
      <b/>
      <sz val="16"/>
      <name val="Arial"/>
      <family val="2"/>
    </font>
    <font>
      <b/>
      <sz val="12"/>
      <color indexed="21"/>
      <name val="Arial"/>
      <family val="2"/>
    </font>
    <font>
      <sz val="9"/>
      <color indexed="38"/>
      <name val="Arial"/>
      <family val="2"/>
    </font>
    <font>
      <b/>
      <u/>
      <sz val="12"/>
      <color indexed="10"/>
      <name val="Arial"/>
      <family val="2"/>
    </font>
    <font>
      <b/>
      <u/>
      <sz val="14"/>
      <color indexed="10"/>
      <name val="Arial"/>
      <family val="2"/>
    </font>
    <font>
      <b/>
      <u/>
      <sz val="16"/>
      <color indexed="12"/>
      <name val="Arial"/>
      <family val="2"/>
    </font>
    <font>
      <b/>
      <sz val="12"/>
      <color indexed="8"/>
      <name val="Arial"/>
      <family val="2"/>
    </font>
    <font>
      <sz val="10"/>
      <color indexed="8"/>
      <name val="Arial"/>
      <family val="2"/>
    </font>
    <font>
      <sz val="12"/>
      <name val="Arial Black"/>
      <family val="2"/>
    </font>
    <font>
      <sz val="12"/>
      <color indexed="9"/>
      <name val="Arial Black"/>
      <family val="2"/>
    </font>
    <font>
      <sz val="14"/>
      <name val="Arial"/>
      <family val="2"/>
    </font>
    <font>
      <u/>
      <sz val="14"/>
      <color indexed="12"/>
      <name val="Arial"/>
      <family val="2"/>
    </font>
    <font>
      <sz val="12"/>
      <name val="Arial"/>
      <family val="2"/>
    </font>
    <font>
      <sz val="14"/>
      <name val="Arial"/>
      <family val="2"/>
    </font>
    <font>
      <b/>
      <i/>
      <sz val="10"/>
      <color indexed="38"/>
      <name val="Arial"/>
      <family val="2"/>
    </font>
    <font>
      <b/>
      <sz val="12"/>
      <name val="Arial"/>
      <family val="2"/>
    </font>
    <font>
      <b/>
      <sz val="12"/>
      <name val="Arial Black"/>
      <family val="2"/>
    </font>
    <font>
      <sz val="10"/>
      <name val="Arial"/>
      <family val="2"/>
    </font>
    <font>
      <b/>
      <sz val="10"/>
      <color indexed="38"/>
      <name val="Arial"/>
      <family val="2"/>
    </font>
    <font>
      <b/>
      <sz val="10"/>
      <color indexed="21"/>
      <name val="Arial"/>
      <family val="2"/>
    </font>
    <font>
      <b/>
      <sz val="10"/>
      <color indexed="21"/>
      <name val="Arial Black"/>
      <family val="2"/>
    </font>
    <font>
      <b/>
      <i/>
      <sz val="10"/>
      <color indexed="21"/>
      <name val="Arial"/>
      <family val="2"/>
    </font>
    <font>
      <b/>
      <i/>
      <sz val="10"/>
      <color indexed="21"/>
      <name val="Arial Black"/>
      <family val="2"/>
    </font>
    <font>
      <u/>
      <sz val="20"/>
      <color indexed="12"/>
      <name val="Arial"/>
      <family val="2"/>
    </font>
    <font>
      <b/>
      <sz val="12"/>
      <color indexed="23"/>
      <name val="Arial"/>
      <family val="2"/>
    </font>
    <font>
      <sz val="10"/>
      <color indexed="23"/>
      <name val="Arial"/>
      <family val="2"/>
    </font>
    <font>
      <sz val="16"/>
      <color indexed="23"/>
      <name val="Arial"/>
      <family val="2"/>
    </font>
    <font>
      <b/>
      <sz val="26"/>
      <name val="Arial"/>
      <family val="2"/>
    </font>
    <font>
      <sz val="11"/>
      <name val="Calibri"/>
      <family val="2"/>
    </font>
    <font>
      <strike/>
      <sz val="11"/>
      <name val="Calibri"/>
      <family val="2"/>
    </font>
    <font>
      <sz val="11"/>
      <color indexed="10"/>
      <name val="Calibri"/>
      <family val="2"/>
    </font>
    <font>
      <sz val="8"/>
      <color indexed="81"/>
      <name val="Tahoma"/>
      <family val="2"/>
    </font>
    <font>
      <b/>
      <sz val="8"/>
      <color indexed="81"/>
      <name val="Tahoma"/>
      <family val="2"/>
    </font>
    <font>
      <b/>
      <strike/>
      <sz val="12"/>
      <name val="Calibri"/>
      <family val="2"/>
    </font>
    <font>
      <b/>
      <sz val="28"/>
      <color indexed="10"/>
      <name val="Arial"/>
      <family val="2"/>
    </font>
    <font>
      <b/>
      <sz val="18"/>
      <name val="Calibri"/>
      <family val="2"/>
    </font>
    <font>
      <b/>
      <sz val="20"/>
      <name val="Calibri"/>
      <family val="2"/>
    </font>
    <font>
      <b/>
      <sz val="18"/>
      <name val="Arial"/>
      <family val="2"/>
    </font>
    <font>
      <b/>
      <sz val="9"/>
      <color indexed="81"/>
      <name val="Tahoma"/>
      <family val="2"/>
    </font>
    <font>
      <b/>
      <u/>
      <sz val="20"/>
      <color indexed="12"/>
      <name val="Arial"/>
      <family val="2"/>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20"/>
      <name val="Calibri"/>
      <family val="2"/>
      <scheme val="minor"/>
    </font>
    <font>
      <b/>
      <sz val="18"/>
      <color indexed="23"/>
      <name val="Calibri"/>
      <family val="2"/>
      <scheme val="minor"/>
    </font>
    <font>
      <b/>
      <sz val="28"/>
      <name val="Calibri"/>
      <family val="2"/>
      <scheme val="minor"/>
    </font>
    <font>
      <b/>
      <sz val="18"/>
      <color indexed="21"/>
      <name val="Calibri"/>
      <family val="2"/>
      <scheme val="minor"/>
    </font>
    <font>
      <sz val="10"/>
      <name val="Calibri"/>
      <family val="2"/>
      <scheme val="minor"/>
    </font>
    <font>
      <b/>
      <sz val="24"/>
      <color indexed="23"/>
      <name val="Calibri"/>
      <family val="2"/>
      <scheme val="minor"/>
    </font>
    <font>
      <b/>
      <sz val="24"/>
      <name val="Calibri"/>
      <family val="2"/>
      <scheme val="minor"/>
    </font>
    <font>
      <sz val="24"/>
      <name val="Calibri"/>
      <family val="2"/>
      <scheme val="minor"/>
    </font>
    <font>
      <u/>
      <sz val="20"/>
      <color indexed="12"/>
      <name val="Calibri"/>
      <family val="2"/>
      <scheme val="minor"/>
    </font>
    <font>
      <b/>
      <sz val="20"/>
      <color indexed="8"/>
      <name val="Calibri"/>
      <family val="2"/>
      <scheme val="minor"/>
    </font>
    <font>
      <b/>
      <sz val="20"/>
      <name val="Calibri"/>
      <family val="2"/>
      <scheme val="minor"/>
    </font>
    <font>
      <b/>
      <sz val="16"/>
      <color indexed="10"/>
      <name val="Calibri"/>
      <family val="2"/>
      <scheme val="minor"/>
    </font>
    <font>
      <u/>
      <sz val="20"/>
      <color rgb="FF0066FF"/>
      <name val="Calibri"/>
      <family val="2"/>
      <scheme val="minor"/>
    </font>
    <font>
      <u/>
      <sz val="16"/>
      <color indexed="12"/>
      <name val="Calibri"/>
      <family val="2"/>
      <scheme val="minor"/>
    </font>
    <font>
      <sz val="14"/>
      <color theme="0"/>
      <name val="Arial"/>
      <family val="2"/>
    </font>
    <font>
      <b/>
      <sz val="22"/>
      <name val="Calibri"/>
      <family val="2"/>
      <scheme val="minor"/>
    </font>
    <font>
      <sz val="16"/>
      <name val="Calibri"/>
      <family val="2"/>
      <scheme val="minor"/>
    </font>
    <font>
      <b/>
      <sz val="16"/>
      <name val="Calibri"/>
      <family val="2"/>
      <scheme val="minor"/>
    </font>
    <font>
      <sz val="12"/>
      <color theme="0"/>
      <name val="Calibri"/>
      <family val="2"/>
      <scheme val="minor"/>
    </font>
    <font>
      <b/>
      <sz val="26"/>
      <name val="Calibri"/>
      <family val="2"/>
      <scheme val="minor"/>
    </font>
    <font>
      <sz val="18"/>
      <name val="Calibri"/>
      <family val="2"/>
      <scheme val="minor"/>
    </font>
    <font>
      <sz val="16"/>
      <color theme="0"/>
      <name val="Calibri"/>
      <family val="2"/>
      <scheme val="minor"/>
    </font>
    <font>
      <b/>
      <sz val="14"/>
      <name val="Calibri"/>
      <family val="2"/>
      <scheme val="minor"/>
    </font>
    <font>
      <b/>
      <sz val="12"/>
      <name val="Calibri"/>
      <family val="2"/>
      <scheme val="minor"/>
    </font>
    <font>
      <b/>
      <sz val="11"/>
      <color indexed="8"/>
      <name val="Calibri"/>
      <family val="2"/>
      <scheme val="minor"/>
    </font>
    <font>
      <b/>
      <u/>
      <sz val="16"/>
      <name val="Calibri"/>
      <family val="2"/>
      <scheme val="minor"/>
    </font>
    <font>
      <b/>
      <sz val="11"/>
      <color rgb="FFFF0000"/>
      <name val="Calibri"/>
      <family val="2"/>
      <scheme val="minor"/>
    </font>
    <font>
      <sz val="14"/>
      <name val="Calibri"/>
      <family val="2"/>
      <scheme val="minor"/>
    </font>
    <font>
      <sz val="12"/>
      <name val="Calibri"/>
      <family val="2"/>
      <scheme val="minor"/>
    </font>
    <font>
      <u/>
      <sz val="16"/>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8"/>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CC66"/>
        <bgColor indexed="64"/>
      </patternFill>
    </fill>
    <fill>
      <patternFill patternType="solid">
        <fgColor rgb="FFCCFF99"/>
        <bgColor indexed="64"/>
      </patternFill>
    </fill>
    <fill>
      <patternFill patternType="solid">
        <fgColor rgb="FFCCFFFF"/>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s>
  <cellStyleXfs count="4">
    <xf numFmtId="0" fontId="0" fillId="0" borderId="0"/>
    <xf numFmtId="0" fontId="6" fillId="0" borderId="0" applyNumberFormat="0" applyFill="0" applyBorder="0" applyAlignment="0" applyProtection="0">
      <alignment vertical="top"/>
      <protection locked="0"/>
    </xf>
    <xf numFmtId="0" fontId="27" fillId="0" borderId="0"/>
    <xf numFmtId="0" fontId="4" fillId="0" borderId="0"/>
  </cellStyleXfs>
  <cellXfs count="200">
    <xf numFmtId="0" fontId="0" fillId="0" borderId="0" xfId="0"/>
    <xf numFmtId="0" fontId="6" fillId="0" borderId="0" xfId="1" applyAlignment="1" applyProtection="1"/>
    <xf numFmtId="0" fontId="0" fillId="0" borderId="0" xfId="0" applyAlignment="1">
      <alignment wrapText="1"/>
    </xf>
    <xf numFmtId="0" fontId="3" fillId="0" borderId="0" xfId="1" applyFont="1" applyAlignment="1" applyProtection="1">
      <alignment vertical="center"/>
    </xf>
    <xf numFmtId="0" fontId="9" fillId="0" borderId="0" xfId="0" applyFont="1" applyAlignment="1">
      <alignment horizontal="left" vertical="top"/>
    </xf>
    <xf numFmtId="0" fontId="11" fillId="0" borderId="0" xfId="0" applyFont="1" applyAlignment="1">
      <alignment horizontal="left" vertical="top"/>
    </xf>
    <xf numFmtId="0" fontId="23" fillId="0" borderId="0" xfId="0" applyFont="1" applyAlignment="1">
      <alignment wrapText="1"/>
    </xf>
    <xf numFmtId="0" fontId="23" fillId="0" borderId="0" xfId="0" applyFont="1" applyAlignment="1">
      <alignment horizontal="left" wrapText="1"/>
    </xf>
    <xf numFmtId="0" fontId="22" fillId="0" borderId="0" xfId="0" applyFont="1" applyAlignment="1" applyProtection="1">
      <alignment wrapText="1"/>
      <protection locked="0"/>
    </xf>
    <xf numFmtId="0" fontId="35" fillId="0" borderId="0" xfId="0" applyFont="1"/>
    <xf numFmtId="0" fontId="53" fillId="0" borderId="1" xfId="0" applyFont="1" applyBorder="1" applyAlignment="1">
      <alignment horizontal="left" vertical="top" wrapText="1"/>
    </xf>
    <xf numFmtId="0" fontId="54" fillId="0" borderId="0" xfId="0" applyFont="1"/>
    <xf numFmtId="0" fontId="44" fillId="0" borderId="0" xfId="0" applyFont="1" applyAlignment="1">
      <alignment horizontal="left"/>
    </xf>
    <xf numFmtId="0" fontId="55" fillId="0" borderId="0" xfId="0" applyFont="1" applyAlignment="1">
      <alignment horizontal="left" vertical="top" wrapText="1"/>
    </xf>
    <xf numFmtId="0" fontId="57" fillId="0" borderId="0" xfId="0" applyFont="1" applyAlignment="1">
      <alignment horizontal="center" vertical="top"/>
    </xf>
    <xf numFmtId="0" fontId="58" fillId="0" borderId="0" xfId="0" applyFont="1"/>
    <xf numFmtId="0" fontId="60" fillId="0" borderId="0" xfId="0" applyFont="1" applyAlignment="1">
      <alignment horizontal="center"/>
    </xf>
    <xf numFmtId="0" fontId="61" fillId="0" borderId="0" xfId="0" applyFont="1"/>
    <xf numFmtId="0" fontId="62" fillId="0" borderId="0" xfId="1" applyFont="1" applyAlignment="1" applyProtection="1">
      <alignment horizontal="left" vertical="center"/>
    </xf>
    <xf numFmtId="0" fontId="54" fillId="0" borderId="0" xfId="0" applyFont="1" applyAlignment="1">
      <alignment vertical="center"/>
    </xf>
    <xf numFmtId="0" fontId="63" fillId="0" borderId="0" xfId="0" applyFont="1" applyAlignment="1">
      <alignment horizontal="left" wrapText="1"/>
    </xf>
    <xf numFmtId="0" fontId="63" fillId="0" borderId="0" xfId="0" applyFont="1" applyAlignment="1">
      <alignment horizontal="left"/>
    </xf>
    <xf numFmtId="0" fontId="64" fillId="0" borderId="0" xfId="0" applyFont="1" applyAlignment="1">
      <alignment vertical="center"/>
    </xf>
    <xf numFmtId="0" fontId="65" fillId="0" borderId="0" xfId="0" applyFont="1" applyAlignment="1">
      <alignment horizontal="left"/>
    </xf>
    <xf numFmtId="0" fontId="62" fillId="0" borderId="0" xfId="1" applyFont="1" applyAlignment="1" applyProtection="1">
      <alignment vertical="center"/>
    </xf>
    <xf numFmtId="0" fontId="62" fillId="0" borderId="2" xfId="1" applyFont="1" applyBorder="1" applyAlignment="1" applyProtection="1">
      <alignment vertical="center"/>
    </xf>
    <xf numFmtId="0" fontId="62" fillId="0" borderId="0" xfId="1" applyFont="1" applyBorder="1" applyAlignment="1" applyProtection="1">
      <alignment vertical="center"/>
    </xf>
    <xf numFmtId="0" fontId="66" fillId="0" borderId="0" xfId="1" applyFont="1" applyAlignment="1" applyProtection="1">
      <alignment vertical="center"/>
    </xf>
    <xf numFmtId="0" fontId="55" fillId="0" borderId="0" xfId="0" applyFont="1"/>
    <xf numFmtId="0" fontId="55" fillId="0" borderId="0" xfId="0" applyFont="1" applyAlignment="1">
      <alignment horizontal="left" vertical="center" wrapText="1"/>
    </xf>
    <xf numFmtId="0" fontId="67" fillId="0" borderId="0" xfId="1" applyFont="1" applyAlignment="1" applyProtection="1">
      <alignment horizontal="left"/>
    </xf>
    <xf numFmtId="0" fontId="33" fillId="0" borderId="0" xfId="1" applyFont="1" applyAlignment="1" applyProtection="1">
      <alignment horizontal="left"/>
    </xf>
    <xf numFmtId="0" fontId="21" fillId="0" borderId="0" xfId="1" applyFont="1" applyFill="1" applyAlignment="1" applyProtection="1">
      <alignment horizontal="left"/>
    </xf>
    <xf numFmtId="0" fontId="49" fillId="0" borderId="0" xfId="1" applyFont="1" applyAlignment="1" applyProtection="1"/>
    <xf numFmtId="0" fontId="20" fillId="0" borderId="0" xfId="0" applyFont="1" applyAlignment="1">
      <alignment horizontal="left"/>
    </xf>
    <xf numFmtId="0" fontId="68" fillId="0" borderId="0" xfId="0" applyFont="1" applyAlignment="1">
      <alignment horizontal="left"/>
    </xf>
    <xf numFmtId="0" fontId="46" fillId="0" borderId="0" xfId="0" applyFont="1" applyAlignment="1">
      <alignment horizontal="left"/>
    </xf>
    <xf numFmtId="0" fontId="37" fillId="0" borderId="0" xfId="0" applyFont="1" applyAlignment="1">
      <alignment horizontal="left"/>
    </xf>
    <xf numFmtId="0" fontId="36" fillId="0" borderId="0" xfId="0" applyFont="1" applyAlignment="1">
      <alignment horizontal="left"/>
    </xf>
    <xf numFmtId="0" fontId="69" fillId="0" borderId="0" xfId="0" applyFont="1" applyAlignment="1">
      <alignment horizontal="left"/>
    </xf>
    <xf numFmtId="0" fontId="64" fillId="0" borderId="0" xfId="0" applyFont="1" applyAlignment="1">
      <alignment horizontal="left" wrapText="1"/>
    </xf>
    <xf numFmtId="49" fontId="70" fillId="0" borderId="0" xfId="0" applyNumberFormat="1" applyFont="1" applyAlignment="1">
      <alignment horizontal="left" vertical="top" wrapText="1"/>
    </xf>
    <xf numFmtId="0" fontId="69" fillId="0" borderId="0" xfId="0" applyFont="1" applyAlignment="1">
      <alignment horizontal="left" wrapText="1"/>
    </xf>
    <xf numFmtId="49" fontId="20" fillId="0" borderId="0" xfId="0" applyNumberFormat="1" applyFont="1" applyAlignment="1">
      <alignment horizontal="left" vertical="top" wrapText="1"/>
    </xf>
    <xf numFmtId="0" fontId="0" fillId="0" borderId="0" xfId="0" applyAlignment="1">
      <alignment horizontal="left"/>
    </xf>
    <xf numFmtId="0" fontId="54" fillId="0" borderId="0" xfId="0" applyFont="1" applyAlignment="1">
      <alignment horizontal="left"/>
    </xf>
    <xf numFmtId="0" fontId="71" fillId="0" borderId="0" xfId="0" applyFont="1" applyAlignment="1">
      <alignment horizontal="left" wrapText="1"/>
    </xf>
    <xf numFmtId="0" fontId="72" fillId="0" borderId="0" xfId="0" applyFont="1" applyAlignment="1">
      <alignment horizontal="left" wrapText="1"/>
    </xf>
    <xf numFmtId="0" fontId="70" fillId="0" borderId="3" xfId="0" applyFont="1" applyBorder="1" applyAlignment="1">
      <alignment horizontal="left" wrapText="1"/>
    </xf>
    <xf numFmtId="0" fontId="70" fillId="0" borderId="5" xfId="0" applyFont="1" applyBorder="1" applyAlignment="1">
      <alignment horizontal="left" wrapText="1"/>
    </xf>
    <xf numFmtId="0" fontId="72" fillId="0" borderId="0" xfId="0" applyFont="1" applyAlignment="1">
      <alignment horizontal="left"/>
    </xf>
    <xf numFmtId="0" fontId="70" fillId="0" borderId="7" xfId="0" applyFont="1" applyBorder="1" applyAlignment="1">
      <alignment horizontal="left"/>
    </xf>
    <xf numFmtId="0" fontId="70" fillId="0" borderId="3" xfId="0" applyFont="1" applyBorder="1" applyAlignment="1">
      <alignment horizontal="left"/>
    </xf>
    <xf numFmtId="0" fontId="20" fillId="0" borderId="0" xfId="0" applyFont="1" applyAlignment="1">
      <alignment horizontal="left" vertical="center"/>
    </xf>
    <xf numFmtId="0" fontId="73" fillId="0" borderId="0" xfId="0" applyFont="1" applyAlignment="1">
      <alignment horizontal="left" wrapText="1"/>
    </xf>
    <xf numFmtId="0" fontId="74" fillId="0" borderId="0" xfId="0" applyFont="1" applyAlignment="1">
      <alignment horizontal="left"/>
    </xf>
    <xf numFmtId="0" fontId="70" fillId="0" borderId="0" xfId="0" applyFont="1" applyAlignment="1">
      <alignment horizontal="left"/>
    </xf>
    <xf numFmtId="0" fontId="71" fillId="0" borderId="0" xfId="0" applyFont="1" applyAlignment="1">
      <alignment horizontal="left"/>
    </xf>
    <xf numFmtId="0" fontId="75" fillId="0" borderId="0" xfId="0" applyFont="1" applyAlignment="1">
      <alignment horizontal="left"/>
    </xf>
    <xf numFmtId="0" fontId="1" fillId="0" borderId="0" xfId="0" applyFont="1" applyAlignment="1">
      <alignment horizontal="left"/>
    </xf>
    <xf numFmtId="0" fontId="70" fillId="6" borderId="4" xfId="0" applyFont="1" applyFill="1" applyBorder="1" applyAlignment="1" applyProtection="1">
      <alignment horizontal="left"/>
      <protection locked="0"/>
    </xf>
    <xf numFmtId="0" fontId="70" fillId="6" borderId="1" xfId="0" applyFont="1" applyFill="1" applyBorder="1" applyAlignment="1" applyProtection="1">
      <alignment horizontal="left"/>
      <protection locked="0"/>
    </xf>
    <xf numFmtId="0" fontId="70" fillId="6" borderId="6" xfId="0" applyFont="1" applyFill="1" applyBorder="1" applyAlignment="1" applyProtection="1">
      <alignment horizontal="left"/>
      <protection locked="0"/>
    </xf>
    <xf numFmtId="0" fontId="34" fillId="0" borderId="0" xfId="0" applyFont="1"/>
    <xf numFmtId="0" fontId="13" fillId="0" borderId="0" xfId="1" applyFont="1" applyAlignment="1" applyProtection="1">
      <alignment horizontal="center"/>
    </xf>
    <xf numFmtId="0" fontId="25" fillId="0" borderId="0" xfId="0" applyFont="1" applyAlignment="1">
      <alignment vertical="center"/>
    </xf>
    <xf numFmtId="0" fontId="0" fillId="0" borderId="0" xfId="0" applyAlignment="1">
      <alignment horizontal="center"/>
    </xf>
    <xf numFmtId="0" fontId="8" fillId="2" borderId="0" xfId="0" applyFont="1" applyFill="1"/>
    <xf numFmtId="0" fontId="3" fillId="0" borderId="0" xfId="0" applyFont="1" applyAlignment="1">
      <alignment horizontal="center" vertical="center"/>
    </xf>
    <xf numFmtId="0" fontId="28" fillId="2" borderId="0" xfId="0" applyFont="1" applyFill="1"/>
    <xf numFmtId="0" fontId="9" fillId="2" borderId="0" xfId="0" applyFont="1" applyFill="1"/>
    <xf numFmtId="0" fontId="18" fillId="0" borderId="0" xfId="0" applyFont="1" applyAlignment="1">
      <alignment horizontal="left" vertical="top" wrapText="1"/>
    </xf>
    <xf numFmtId="0" fontId="12" fillId="2" borderId="0" xfId="0" applyFont="1" applyFill="1"/>
    <xf numFmtId="0" fontId="4" fillId="0" borderId="1" xfId="0" applyFont="1" applyBorder="1" applyAlignment="1">
      <alignment vertical="top"/>
    </xf>
    <xf numFmtId="0" fontId="76" fillId="7" borderId="1" xfId="0" applyFont="1" applyFill="1" applyBorder="1" applyAlignment="1">
      <alignment vertical="top" wrapText="1"/>
    </xf>
    <xf numFmtId="0" fontId="16" fillId="0" borderId="1" xfId="0" applyFont="1" applyBorder="1" applyAlignment="1">
      <alignment horizontal="center" vertical="center"/>
    </xf>
    <xf numFmtId="0" fontId="2" fillId="8" borderId="1" xfId="0" applyFont="1" applyFill="1" applyBorder="1" applyAlignment="1">
      <alignment horizontal="left" vertical="top" wrapText="1"/>
    </xf>
    <xf numFmtId="0" fontId="2" fillId="8" borderId="1" xfId="0" applyFont="1" applyFill="1" applyBorder="1" applyAlignment="1">
      <alignment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18" fillId="0" borderId="1" xfId="0" applyFont="1" applyBorder="1" applyAlignment="1">
      <alignment horizontal="left" vertical="top"/>
    </xf>
    <xf numFmtId="0" fontId="77" fillId="9" borderId="1" xfId="0" applyFont="1" applyFill="1" applyBorder="1" applyAlignment="1">
      <alignment vertical="top" wrapText="1"/>
    </xf>
    <xf numFmtId="0" fontId="77" fillId="10" borderId="1" xfId="0" applyFont="1" applyFill="1" applyBorder="1" applyAlignment="1">
      <alignment vertical="top" wrapText="1"/>
    </xf>
    <xf numFmtId="0" fontId="77" fillId="11" borderId="1" xfId="0" applyFont="1" applyFill="1" applyBorder="1" applyAlignment="1">
      <alignment vertical="top" wrapText="1"/>
    </xf>
    <xf numFmtId="0" fontId="26" fillId="0" borderId="1" xfId="0" applyFont="1" applyBorder="1" applyAlignment="1">
      <alignment horizontal="left" vertical="center" wrapText="1"/>
    </xf>
    <xf numFmtId="0" fontId="2" fillId="0" borderId="1" xfId="0" applyFont="1" applyBorder="1" applyAlignment="1">
      <alignment vertical="top" wrapText="1"/>
    </xf>
    <xf numFmtId="0" fontId="53" fillId="0" borderId="1" xfId="0" applyFont="1" applyBorder="1" applyAlignment="1">
      <alignment horizontal="left" vertical="top"/>
    </xf>
    <xf numFmtId="0" fontId="77" fillId="0" borderId="1" xfId="0" applyFont="1" applyBorder="1" applyAlignment="1">
      <alignment horizontal="left" vertical="top" wrapText="1"/>
    </xf>
    <xf numFmtId="0" fontId="53" fillId="7" borderId="1" xfId="0" applyFont="1" applyFill="1" applyBorder="1" applyAlignment="1">
      <alignment horizontal="left" vertical="top" wrapText="1"/>
    </xf>
    <xf numFmtId="0" fontId="53" fillId="7" borderId="1" xfId="0" applyFont="1" applyFill="1" applyBorder="1" applyAlignment="1">
      <alignment horizontal="left" vertical="top" wrapText="1" shrinkToFit="1"/>
    </xf>
    <xf numFmtId="0" fontId="53" fillId="7" borderId="1" xfId="2" applyFont="1" applyFill="1" applyBorder="1" applyAlignment="1">
      <alignment horizontal="left" vertical="top" wrapText="1"/>
    </xf>
    <xf numFmtId="0" fontId="53" fillId="0" borderId="0" xfId="0" applyFont="1" applyAlignment="1">
      <alignment vertical="top"/>
    </xf>
    <xf numFmtId="0" fontId="53" fillId="0" borderId="0" xfId="0" applyFont="1" applyAlignment="1">
      <alignment horizontal="center" vertical="top"/>
    </xf>
    <xf numFmtId="0" fontId="2" fillId="7" borderId="0" xfId="0" applyFont="1" applyFill="1" applyAlignment="1">
      <alignment horizontal="left" vertical="top" wrapText="1"/>
    </xf>
    <xf numFmtId="0" fontId="4" fillId="0" borderId="0" xfId="0" applyFont="1" applyAlignment="1">
      <alignment vertical="top" wrapText="1"/>
    </xf>
    <xf numFmtId="0" fontId="17" fillId="0" borderId="0" xfId="0" applyFont="1" applyAlignment="1">
      <alignment vertical="top" wrapText="1"/>
    </xf>
    <xf numFmtId="0" fontId="4" fillId="0" borderId="0" xfId="0" applyFont="1" applyAlignment="1">
      <alignment horizontal="left" vertical="top" wrapText="1"/>
    </xf>
    <xf numFmtId="0" fontId="12" fillId="2" borderId="0" xfId="0" applyFont="1" applyFill="1" applyAlignment="1">
      <alignment horizontal="left" vertical="top" wrapText="1"/>
    </xf>
    <xf numFmtId="0" fontId="1" fillId="0" borderId="0" xfId="0" applyFont="1"/>
    <xf numFmtId="0" fontId="53" fillId="7" borderId="1" xfId="3" applyFont="1" applyFill="1" applyBorder="1" applyAlignment="1">
      <alignment vertical="top" wrapText="1"/>
    </xf>
    <xf numFmtId="0" fontId="24" fillId="2" borderId="0" xfId="0" applyFont="1" applyFill="1"/>
    <xf numFmtId="0" fontId="18" fillId="7" borderId="1" xfId="0" applyFont="1" applyFill="1" applyBorder="1" applyAlignment="1">
      <alignment horizontal="left" vertical="top"/>
    </xf>
    <xf numFmtId="0" fontId="26" fillId="7" borderId="1" xfId="0" applyFont="1" applyFill="1" applyBorder="1" applyAlignment="1">
      <alignment horizontal="left" vertical="center" wrapText="1"/>
    </xf>
    <xf numFmtId="0" fontId="53" fillId="7" borderId="1" xfId="3" applyFont="1" applyFill="1" applyBorder="1" applyAlignment="1">
      <alignment horizontal="left" vertical="top" wrapText="1"/>
    </xf>
    <xf numFmtId="0" fontId="53" fillId="7" borderId="1" xfId="0" applyFont="1" applyFill="1" applyBorder="1" applyAlignment="1">
      <alignment vertical="top" wrapText="1"/>
    </xf>
    <xf numFmtId="0" fontId="53" fillId="0" borderId="1" xfId="0" applyFont="1" applyBorder="1" applyAlignment="1" applyProtection="1">
      <alignment vertical="top" wrapText="1"/>
      <protection locked="0"/>
    </xf>
    <xf numFmtId="0" fontId="8" fillId="2" borderId="0" xfId="0" applyFont="1" applyFill="1" applyAlignment="1">
      <alignment horizontal="left" vertical="top"/>
    </xf>
    <xf numFmtId="0" fontId="9" fillId="2" borderId="0" xfId="0" applyFont="1" applyFill="1" applyAlignment="1">
      <alignment horizontal="left" vertical="top"/>
    </xf>
    <xf numFmtId="0" fontId="53" fillId="0" borderId="0" xfId="0" applyFont="1"/>
    <xf numFmtId="0" fontId="53" fillId="0" borderId="0" xfId="0" applyFont="1" applyAlignment="1">
      <alignment horizontal="left" vertical="top"/>
    </xf>
    <xf numFmtId="0" fontId="77" fillId="0" borderId="0" xfId="0" applyFont="1" applyAlignment="1">
      <alignment horizontal="left" vertical="top" wrapText="1"/>
    </xf>
    <xf numFmtId="0" fontId="53" fillId="7" borderId="0" xfId="0" applyFont="1" applyFill="1" applyAlignment="1">
      <alignment horizontal="left" vertical="top" wrapText="1"/>
    </xf>
    <xf numFmtId="0" fontId="78" fillId="7" borderId="0" xfId="0" applyFont="1" applyFill="1" applyAlignment="1">
      <alignment horizontal="center" vertical="center" wrapText="1"/>
    </xf>
    <xf numFmtId="0" fontId="4" fillId="0" borderId="0" xfId="0" applyFont="1" applyAlignment="1">
      <alignment horizontal="left" vertical="top"/>
    </xf>
    <xf numFmtId="0" fontId="0" fillId="0" borderId="8" xfId="0" applyBorder="1"/>
    <xf numFmtId="0" fontId="22" fillId="0" borderId="0" xfId="0" applyFont="1" applyAlignment="1">
      <alignment wrapText="1"/>
    </xf>
    <xf numFmtId="0" fontId="78" fillId="3" borderId="1" xfId="0" applyFont="1" applyFill="1" applyBorder="1" applyAlignment="1" applyProtection="1">
      <alignment vertical="top" wrapText="1"/>
      <protection locked="0"/>
    </xf>
    <xf numFmtId="0" fontId="0" fillId="7" borderId="0" xfId="0" applyFill="1" applyAlignment="1" applyProtection="1">
      <alignment vertical="top" wrapText="1"/>
      <protection locked="0"/>
    </xf>
    <xf numFmtId="0" fontId="79" fillId="7" borderId="0" xfId="0" applyFont="1" applyFill="1" applyAlignment="1" applyProtection="1">
      <alignment vertical="top" wrapText="1"/>
      <protection locked="0"/>
    </xf>
    <xf numFmtId="49" fontId="4" fillId="7" borderId="9" xfId="0" applyNumberFormat="1" applyFont="1" applyFill="1" applyBorder="1" applyAlignment="1" applyProtection="1">
      <alignment vertical="top" wrapText="1"/>
      <protection locked="0"/>
    </xf>
    <xf numFmtId="0" fontId="0" fillId="7" borderId="9" xfId="0" applyFill="1" applyBorder="1" applyAlignment="1" applyProtection="1">
      <alignment vertical="top" wrapText="1"/>
      <protection locked="0"/>
    </xf>
    <xf numFmtId="0" fontId="2" fillId="7" borderId="10" xfId="0" applyFont="1" applyFill="1" applyBorder="1" applyAlignment="1" applyProtection="1">
      <alignment vertical="top" wrapText="1"/>
      <protection locked="0"/>
    </xf>
    <xf numFmtId="0" fontId="0" fillId="7" borderId="10" xfId="0" applyFill="1" applyBorder="1" applyAlignment="1" applyProtection="1">
      <alignment vertical="top" wrapText="1"/>
      <protection locked="0"/>
    </xf>
    <xf numFmtId="0" fontId="71" fillId="12" borderId="1" xfId="0" applyFont="1" applyFill="1" applyBorder="1" applyAlignment="1">
      <alignment vertical="top" wrapText="1"/>
    </xf>
    <xf numFmtId="0" fontId="77" fillId="12" borderId="1" xfId="0" quotePrefix="1" applyFont="1" applyFill="1" applyBorder="1" applyAlignment="1">
      <alignment vertical="top" wrapText="1"/>
    </xf>
    <xf numFmtId="0" fontId="77" fillId="12" borderId="1" xfId="0" applyFont="1" applyFill="1" applyBorder="1" applyAlignment="1" applyProtection="1">
      <alignment vertical="top" wrapText="1"/>
      <protection locked="0"/>
    </xf>
    <xf numFmtId="0" fontId="2" fillId="12" borderId="1" xfId="0" applyFont="1" applyFill="1" applyBorder="1" applyAlignment="1" applyProtection="1">
      <alignment vertical="top" wrapText="1"/>
      <protection locked="0"/>
    </xf>
    <xf numFmtId="0" fontId="2" fillId="12" borderId="1" xfId="0" applyFont="1" applyFill="1" applyBorder="1" applyAlignment="1">
      <alignment vertical="top" wrapText="1"/>
    </xf>
    <xf numFmtId="0" fontId="12" fillId="7" borderId="1" xfId="0" applyFont="1" applyFill="1" applyBorder="1" applyAlignment="1">
      <alignment vertical="top" wrapText="1"/>
    </xf>
    <xf numFmtId="0" fontId="4" fillId="7" borderId="1" xfId="0" applyFont="1" applyFill="1" applyBorder="1" applyAlignment="1" applyProtection="1">
      <alignment vertical="top" wrapText="1"/>
      <protection locked="0"/>
    </xf>
    <xf numFmtId="15" fontId="0" fillId="7" borderId="0" xfId="0" applyNumberFormat="1" applyFill="1" applyAlignment="1" applyProtection="1">
      <alignment vertical="top" wrapText="1"/>
      <protection locked="0"/>
    </xf>
    <xf numFmtId="164" fontId="4" fillId="7" borderId="1" xfId="0" applyNumberFormat="1" applyFont="1" applyFill="1" applyBorder="1" applyAlignment="1" applyProtection="1">
      <alignment vertical="top" wrapText="1"/>
      <protection locked="0"/>
    </xf>
    <xf numFmtId="0" fontId="0" fillId="7" borderId="1" xfId="0" applyFill="1" applyBorder="1" applyAlignment="1" applyProtection="1">
      <alignment vertical="top" wrapText="1"/>
      <protection locked="0"/>
    </xf>
    <xf numFmtId="164" fontId="0" fillId="7" borderId="1" xfId="0" applyNumberFormat="1" applyFill="1" applyBorder="1" applyAlignment="1" applyProtection="1">
      <alignment vertical="top" wrapText="1"/>
      <protection locked="0"/>
    </xf>
    <xf numFmtId="0" fontId="53" fillId="3" borderId="1" xfId="0" applyFont="1" applyFill="1" applyBorder="1" applyAlignment="1" applyProtection="1">
      <alignment vertical="top" wrapText="1"/>
      <protection locked="0"/>
    </xf>
    <xf numFmtId="0" fontId="52" fillId="2" borderId="1" xfId="0" applyFont="1" applyFill="1" applyBorder="1" applyAlignment="1" applyProtection="1">
      <alignment vertical="top" wrapText="1"/>
      <protection locked="0"/>
    </xf>
    <xf numFmtId="0" fontId="51" fillId="3" borderId="1" xfId="0" applyFont="1" applyFill="1" applyBorder="1" applyAlignment="1" applyProtection="1">
      <alignment vertical="top" wrapText="1"/>
      <protection locked="0"/>
    </xf>
    <xf numFmtId="0" fontId="50" fillId="0" borderId="1" xfId="0" applyFont="1" applyBorder="1" applyAlignment="1" applyProtection="1">
      <alignment vertical="top" wrapText="1"/>
      <protection locked="0"/>
    </xf>
    <xf numFmtId="0" fontId="80" fillId="0" borderId="1" xfId="0" applyFont="1" applyBorder="1" applyAlignment="1" applyProtection="1">
      <alignment vertical="top" wrapText="1"/>
      <protection locked="0"/>
    </xf>
    <xf numFmtId="0" fontId="52" fillId="0" borderId="1" xfId="0" applyFont="1" applyBorder="1" applyAlignment="1" applyProtection="1">
      <alignment vertical="top" wrapText="1"/>
      <protection locked="0"/>
    </xf>
    <xf numFmtId="0" fontId="22" fillId="0" borderId="0" xfId="0" applyFont="1" applyAlignment="1" applyProtection="1">
      <alignment horizontal="center"/>
      <protection locked="0"/>
    </xf>
    <xf numFmtId="0" fontId="22" fillId="0" borderId="0" xfId="0" applyFont="1" applyProtection="1">
      <protection locked="0"/>
    </xf>
    <xf numFmtId="0" fontId="53" fillId="0" borderId="0" xfId="0" applyFont="1" applyProtection="1">
      <protection locked="0"/>
    </xf>
    <xf numFmtId="0" fontId="22" fillId="0" borderId="0" xfId="0" applyFont="1" applyAlignment="1" applyProtection="1">
      <alignment vertical="center"/>
      <protection locked="0"/>
    </xf>
    <xf numFmtId="0" fontId="22" fillId="0" borderId="10" xfId="0" applyFont="1" applyBorder="1" applyProtection="1">
      <protection locked="0"/>
    </xf>
    <xf numFmtId="0" fontId="47" fillId="13" borderId="0" xfId="0" applyFont="1" applyFill="1" applyAlignment="1">
      <alignment wrapText="1"/>
    </xf>
    <xf numFmtId="0" fontId="22" fillId="0" borderId="0" xfId="0" applyFont="1" applyAlignment="1">
      <alignment horizontal="center"/>
    </xf>
    <xf numFmtId="0" fontId="14" fillId="0" borderId="0" xfId="1" applyFont="1" applyAlignment="1" applyProtection="1">
      <alignment horizontal="left"/>
    </xf>
    <xf numFmtId="0" fontId="10" fillId="0" borderId="0" xfId="0" applyFont="1"/>
    <xf numFmtId="0" fontId="22" fillId="0" borderId="0" xfId="0" applyFont="1"/>
    <xf numFmtId="0" fontId="81" fillId="0" borderId="0" xfId="0" applyFont="1" applyAlignment="1">
      <alignment wrapText="1"/>
    </xf>
    <xf numFmtId="0" fontId="82" fillId="0" borderId="0" xfId="0" applyFont="1" applyAlignment="1">
      <alignment wrapText="1"/>
    </xf>
    <xf numFmtId="0" fontId="81" fillId="4" borderId="1" xfId="0" applyFont="1" applyFill="1" applyBorder="1" applyAlignment="1">
      <alignment horizontal="left" wrapText="1"/>
    </xf>
    <xf numFmtId="0" fontId="53" fillId="4" borderId="1" xfId="0" applyFont="1" applyFill="1" applyBorder="1" applyAlignment="1">
      <alignment horizontal="center" wrapText="1"/>
    </xf>
    <xf numFmtId="0" fontId="82" fillId="0" borderId="1" xfId="0" applyFont="1" applyBorder="1" applyAlignment="1">
      <alignment vertical="center" wrapText="1"/>
    </xf>
    <xf numFmtId="0" fontId="3" fillId="0" borderId="1" xfId="0" applyFont="1" applyBorder="1" applyAlignment="1">
      <alignment horizontal="center" vertical="center"/>
    </xf>
    <xf numFmtId="0" fontId="82" fillId="0" borderId="0" xfId="0" applyFont="1" applyAlignment="1">
      <alignment vertical="center" wrapText="1"/>
    </xf>
    <xf numFmtId="0" fontId="5" fillId="0" borderId="0" xfId="0" applyFont="1" applyAlignment="1">
      <alignment horizontal="center" vertical="center"/>
    </xf>
    <xf numFmtId="0" fontId="82" fillId="0" borderId="1" xfId="0" quotePrefix="1" applyFont="1" applyBorder="1" applyAlignment="1">
      <alignment vertical="center" wrapText="1"/>
    </xf>
    <xf numFmtId="0" fontId="3" fillId="0" borderId="11" xfId="0" applyFont="1" applyBorder="1" applyAlignment="1">
      <alignment horizontal="center" vertical="center"/>
    </xf>
    <xf numFmtId="0" fontId="22" fillId="0" borderId="0" xfId="0" applyFont="1" applyAlignment="1">
      <alignment horizontal="center" vertical="center"/>
    </xf>
    <xf numFmtId="0" fontId="71" fillId="0" borderId="1" xfId="0" applyFont="1" applyBorder="1" applyAlignment="1">
      <alignment vertical="center" wrapText="1"/>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81" fillId="7" borderId="0" xfId="0" applyFont="1" applyFill="1" applyAlignment="1">
      <alignment horizontal="left"/>
    </xf>
    <xf numFmtId="17" fontId="81" fillId="7" borderId="0" xfId="0" applyNumberFormat="1" applyFont="1" applyFill="1" applyAlignment="1">
      <alignment horizontal="left"/>
    </xf>
    <xf numFmtId="0" fontId="21" fillId="0" borderId="0" xfId="1" applyFont="1" applyAlignment="1" applyProtection="1">
      <alignment horizontal="left" vertical="center"/>
    </xf>
    <xf numFmtId="0" fontId="21" fillId="0" borderId="0" xfId="1" applyFont="1" applyAlignment="1" applyProtection="1">
      <alignment horizontal="left" vertical="center" wrapText="1"/>
    </xf>
    <xf numFmtId="0" fontId="83" fillId="0" borderId="0" xfId="1" applyFont="1" applyAlignment="1" applyProtection="1">
      <alignment horizontal="left"/>
    </xf>
    <xf numFmtId="0" fontId="59" fillId="0" borderId="0" xfId="0" applyFont="1" applyAlignment="1">
      <alignment horizontal="left" vertical="center" wrapText="1"/>
    </xf>
    <xf numFmtId="0" fontId="56" fillId="0" borderId="0" xfId="0" applyFont="1" applyAlignment="1">
      <alignment horizontal="left" vertical="top" wrapText="1"/>
    </xf>
    <xf numFmtId="49" fontId="70" fillId="6" borderId="16" xfId="0" applyNumberFormat="1" applyFont="1" applyFill="1" applyBorder="1" applyAlignment="1" applyProtection="1">
      <alignment horizontal="left" vertical="top" wrapText="1"/>
      <protection locked="0"/>
    </xf>
    <xf numFmtId="49" fontId="70" fillId="6" borderId="17" xfId="0" applyNumberFormat="1" applyFont="1" applyFill="1" applyBorder="1" applyAlignment="1" applyProtection="1">
      <alignment horizontal="left" vertical="top" wrapText="1"/>
      <protection locked="0"/>
    </xf>
    <xf numFmtId="49" fontId="70" fillId="6" borderId="18" xfId="0" applyNumberFormat="1" applyFont="1" applyFill="1" applyBorder="1" applyAlignment="1" applyProtection="1">
      <alignment horizontal="left" vertical="top" wrapText="1"/>
      <protection locked="0"/>
    </xf>
    <xf numFmtId="49" fontId="70" fillId="6" borderId="19" xfId="0" applyNumberFormat="1" applyFont="1" applyFill="1" applyBorder="1" applyAlignment="1" applyProtection="1">
      <alignment horizontal="left" vertical="top" wrapText="1"/>
      <protection locked="0"/>
    </xf>
    <xf numFmtId="49" fontId="70" fillId="6" borderId="8" xfId="0" applyNumberFormat="1" applyFont="1" applyFill="1" applyBorder="1" applyAlignment="1" applyProtection="1">
      <alignment horizontal="left" vertical="top" wrapText="1"/>
      <protection locked="0"/>
    </xf>
    <xf numFmtId="49" fontId="70" fillId="6" borderId="20" xfId="0" applyNumberFormat="1" applyFont="1" applyFill="1" applyBorder="1" applyAlignment="1" applyProtection="1">
      <alignment horizontal="left" vertical="top" wrapText="1"/>
      <protection locked="0"/>
    </xf>
    <xf numFmtId="0" fontId="6" fillId="6" borderId="12" xfId="1" applyFill="1" applyBorder="1" applyAlignment="1" applyProtection="1">
      <alignment horizontal="left" vertical="center"/>
      <protection locked="0"/>
    </xf>
    <xf numFmtId="0" fontId="70" fillId="6" borderId="12" xfId="0" applyFont="1" applyFill="1" applyBorder="1" applyAlignment="1" applyProtection="1">
      <alignment horizontal="left" vertical="center"/>
      <protection locked="0"/>
    </xf>
    <xf numFmtId="0" fontId="70" fillId="6" borderId="13" xfId="0" applyFont="1" applyFill="1" applyBorder="1" applyAlignment="1" applyProtection="1">
      <alignment horizontal="left" vertical="center"/>
      <protection locked="0"/>
    </xf>
    <xf numFmtId="0" fontId="70" fillId="6" borderId="21" xfId="0" applyFont="1" applyFill="1" applyBorder="1" applyAlignment="1" applyProtection="1">
      <alignment horizontal="left" vertical="center"/>
      <protection locked="0"/>
    </xf>
    <xf numFmtId="0" fontId="70" fillId="6" borderId="14" xfId="0" applyFont="1" applyFill="1" applyBorder="1" applyAlignment="1" applyProtection="1">
      <alignment horizontal="left" vertical="center"/>
      <protection locked="0"/>
    </xf>
    <xf numFmtId="0" fontId="70" fillId="6" borderId="15" xfId="0" applyFont="1" applyFill="1" applyBorder="1" applyAlignment="1" applyProtection="1">
      <alignment horizontal="left" vertical="center"/>
      <protection locked="0"/>
    </xf>
    <xf numFmtId="14" fontId="70" fillId="6" borderId="12" xfId="0" applyNumberFormat="1" applyFont="1" applyFill="1" applyBorder="1" applyAlignment="1" applyProtection="1">
      <alignment horizontal="left" vertical="center"/>
      <protection locked="0"/>
    </xf>
    <xf numFmtId="14" fontId="70" fillId="6" borderId="21" xfId="0" applyNumberFormat="1" applyFont="1" applyFill="1" applyBorder="1" applyAlignment="1" applyProtection="1">
      <alignment horizontal="left" vertical="center"/>
      <protection locked="0"/>
    </xf>
    <xf numFmtId="14" fontId="70" fillId="6" borderId="22" xfId="0" applyNumberFormat="1" applyFont="1" applyFill="1" applyBorder="1" applyAlignment="1" applyProtection="1">
      <alignment horizontal="left" vertical="center"/>
      <protection locked="0"/>
    </xf>
    <xf numFmtId="0" fontId="81" fillId="7" borderId="0" xfId="0" applyFont="1" applyFill="1" applyAlignment="1">
      <alignment horizontal="left"/>
    </xf>
    <xf numFmtId="0" fontId="64" fillId="0" borderId="0" xfId="0" applyFont="1" applyAlignment="1">
      <alignment horizontal="left"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5" fillId="0" borderId="0" xfId="1" applyFont="1" applyAlignment="1" applyProtection="1">
      <alignment horizontal="center"/>
    </xf>
    <xf numFmtId="0" fontId="19" fillId="5" borderId="1" xfId="0" applyFont="1" applyFill="1" applyBorder="1" applyAlignment="1">
      <alignment horizontal="center" vertical="top" wrapText="1"/>
    </xf>
    <xf numFmtId="0" fontId="77" fillId="7" borderId="0" xfId="0" applyFont="1" applyFill="1" applyAlignment="1" applyProtection="1">
      <alignment vertical="top" wrapText="1"/>
      <protection locked="0"/>
    </xf>
    <xf numFmtId="0" fontId="76" fillId="7" borderId="0" xfId="0" applyFont="1" applyFill="1" applyAlignment="1" applyProtection="1">
      <alignment vertical="top" wrapText="1"/>
      <protection locked="0"/>
    </xf>
    <xf numFmtId="0" fontId="14" fillId="0" borderId="0" xfId="1" applyFont="1" applyAlignment="1" applyProtection="1">
      <alignment horizontal="left"/>
    </xf>
  </cellXfs>
  <cellStyles count="4">
    <cellStyle name="Hyperlink" xfId="1" builtinId="8"/>
    <cellStyle name="Normal" xfId="0" builtinId="0"/>
    <cellStyle name="Normal 2" xfId="2" xr:uid="{00000000-0005-0000-0000-000002000000}"/>
    <cellStyle name="Normal 3" xfId="3" xr:uid="{00000000-0005-0000-0000-000003000000}"/>
  </cellStyles>
  <dxfs count="38">
    <dxf>
      <fill>
        <patternFill>
          <bgColor indexed="10"/>
        </patternFill>
      </fill>
    </dxf>
    <dxf>
      <fill>
        <patternFill>
          <bgColor indexed="1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C1642"/>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26069376329355E-2"/>
          <c:y val="6.3291139240506333E-2"/>
          <c:w val="0.87989368286453051"/>
          <c:h val="0.54430379746835444"/>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summary'!$C$8</c:f>
              <c:numCache>
                <c:formatCode>General</c:formatCode>
                <c:ptCount val="1"/>
                <c:pt idx="0">
                  <c:v>0</c:v>
                </c:pt>
              </c:numCache>
            </c:numRef>
          </c:val>
          <c:extLst>
            <c:ext xmlns:c16="http://schemas.microsoft.com/office/drawing/2014/chart" uri="{C3380CC4-5D6E-409C-BE32-E72D297353CC}">
              <c16:uniqueId val="{00000000-928D-4540-8BD7-91760D3C9A76}"/>
            </c:ext>
          </c:extLst>
        </c:ser>
        <c:ser>
          <c:idx val="1"/>
          <c:order val="1"/>
          <c:spPr>
            <a:solidFill>
              <a:srgbClr val="CCFFCC"/>
            </a:solidFill>
            <a:ln w="12700">
              <a:solidFill>
                <a:srgbClr val="000000"/>
              </a:solidFill>
              <a:prstDash val="solid"/>
            </a:ln>
          </c:spPr>
          <c:invertIfNegative val="0"/>
          <c:val>
            <c:numRef>
              <c:f>'Score summary'!$D$8</c:f>
              <c:numCache>
                <c:formatCode>General</c:formatCode>
                <c:ptCount val="1"/>
                <c:pt idx="0">
                  <c:v>0</c:v>
                </c:pt>
              </c:numCache>
            </c:numRef>
          </c:val>
          <c:extLst>
            <c:ext xmlns:c16="http://schemas.microsoft.com/office/drawing/2014/chart" uri="{C3380CC4-5D6E-409C-BE32-E72D297353CC}">
              <c16:uniqueId val="{00000001-928D-4540-8BD7-91760D3C9A76}"/>
            </c:ext>
          </c:extLst>
        </c:ser>
        <c:ser>
          <c:idx val="2"/>
          <c:order val="2"/>
          <c:spPr>
            <a:solidFill>
              <a:srgbClr val="00FF00"/>
            </a:solidFill>
            <a:ln w="12700">
              <a:solidFill>
                <a:srgbClr val="000000"/>
              </a:solidFill>
              <a:prstDash val="solid"/>
            </a:ln>
          </c:spPr>
          <c:invertIfNegative val="0"/>
          <c:val>
            <c:numRef>
              <c:f>'Score summary'!$E$8</c:f>
              <c:numCache>
                <c:formatCode>General</c:formatCode>
                <c:ptCount val="1"/>
                <c:pt idx="0">
                  <c:v>0</c:v>
                </c:pt>
              </c:numCache>
            </c:numRef>
          </c:val>
          <c:extLst>
            <c:ext xmlns:c16="http://schemas.microsoft.com/office/drawing/2014/chart" uri="{C3380CC4-5D6E-409C-BE32-E72D297353CC}">
              <c16:uniqueId val="{00000002-928D-4540-8BD7-91760D3C9A76}"/>
            </c:ext>
          </c:extLst>
        </c:ser>
        <c:ser>
          <c:idx val="3"/>
          <c:order val="3"/>
          <c:spPr>
            <a:solidFill>
              <a:srgbClr val="C0C0C0"/>
            </a:solidFill>
            <a:ln w="12700">
              <a:solidFill>
                <a:srgbClr val="000000"/>
              </a:solidFill>
              <a:prstDash val="solid"/>
            </a:ln>
          </c:spPr>
          <c:invertIfNegative val="0"/>
          <c:val>
            <c:numRef>
              <c:f>'Score summary'!$G$8</c:f>
              <c:numCache>
                <c:formatCode>General</c:formatCode>
                <c:ptCount val="1"/>
                <c:pt idx="0">
                  <c:v>5</c:v>
                </c:pt>
              </c:numCache>
            </c:numRef>
          </c:val>
          <c:extLst>
            <c:ext xmlns:c16="http://schemas.microsoft.com/office/drawing/2014/chart" uri="{C3380CC4-5D6E-409C-BE32-E72D297353CC}">
              <c16:uniqueId val="{00000003-928D-4540-8BD7-91760D3C9A76}"/>
            </c:ext>
          </c:extLst>
        </c:ser>
        <c:dLbls>
          <c:showLegendKey val="0"/>
          <c:showVal val="0"/>
          <c:showCatName val="0"/>
          <c:showSerName val="0"/>
          <c:showPercent val="0"/>
          <c:showBubbleSize val="0"/>
        </c:dLbls>
        <c:gapWidth val="0"/>
        <c:overlap val="100"/>
        <c:axId val="91796608"/>
        <c:axId val="91798144"/>
      </c:barChart>
      <c:catAx>
        <c:axId val="917966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1798144"/>
        <c:crosses val="autoZero"/>
        <c:auto val="1"/>
        <c:lblAlgn val="ctr"/>
        <c:lblOffset val="100"/>
        <c:tickLblSkip val="1"/>
        <c:tickMarkSkip val="1"/>
        <c:noMultiLvlLbl val="0"/>
      </c:catAx>
      <c:valAx>
        <c:axId val="917981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7966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summary'!$C$10</c:f>
              <c:numCache>
                <c:formatCode>General</c:formatCode>
                <c:ptCount val="1"/>
                <c:pt idx="0">
                  <c:v>0</c:v>
                </c:pt>
              </c:numCache>
            </c:numRef>
          </c:val>
          <c:extLst>
            <c:ext xmlns:c16="http://schemas.microsoft.com/office/drawing/2014/chart" uri="{C3380CC4-5D6E-409C-BE32-E72D297353CC}">
              <c16:uniqueId val="{00000000-9897-4057-8CB6-EFF2D2C19E68}"/>
            </c:ext>
          </c:extLst>
        </c:ser>
        <c:ser>
          <c:idx val="1"/>
          <c:order val="1"/>
          <c:spPr>
            <a:solidFill>
              <a:srgbClr val="CCFFCC"/>
            </a:solidFill>
            <a:ln w="12700">
              <a:solidFill>
                <a:srgbClr val="000000"/>
              </a:solidFill>
              <a:prstDash val="solid"/>
            </a:ln>
          </c:spPr>
          <c:invertIfNegative val="0"/>
          <c:val>
            <c:numRef>
              <c:f>'Score summary'!$D$10</c:f>
              <c:numCache>
                <c:formatCode>General</c:formatCode>
                <c:ptCount val="1"/>
                <c:pt idx="0">
                  <c:v>0</c:v>
                </c:pt>
              </c:numCache>
            </c:numRef>
          </c:val>
          <c:extLst>
            <c:ext xmlns:c16="http://schemas.microsoft.com/office/drawing/2014/chart" uri="{C3380CC4-5D6E-409C-BE32-E72D297353CC}">
              <c16:uniqueId val="{00000001-9897-4057-8CB6-EFF2D2C19E68}"/>
            </c:ext>
          </c:extLst>
        </c:ser>
        <c:ser>
          <c:idx val="2"/>
          <c:order val="2"/>
          <c:spPr>
            <a:solidFill>
              <a:srgbClr val="00FF00"/>
            </a:solidFill>
            <a:ln w="12700">
              <a:solidFill>
                <a:srgbClr val="000000"/>
              </a:solidFill>
              <a:prstDash val="solid"/>
            </a:ln>
          </c:spPr>
          <c:invertIfNegative val="0"/>
          <c:val>
            <c:numRef>
              <c:f>'Score summary'!$E$10</c:f>
              <c:numCache>
                <c:formatCode>General</c:formatCode>
                <c:ptCount val="1"/>
                <c:pt idx="0">
                  <c:v>0</c:v>
                </c:pt>
              </c:numCache>
            </c:numRef>
          </c:val>
          <c:extLst>
            <c:ext xmlns:c16="http://schemas.microsoft.com/office/drawing/2014/chart" uri="{C3380CC4-5D6E-409C-BE32-E72D297353CC}">
              <c16:uniqueId val="{00000002-9897-4057-8CB6-EFF2D2C19E68}"/>
            </c:ext>
          </c:extLst>
        </c:ser>
        <c:ser>
          <c:idx val="3"/>
          <c:order val="3"/>
          <c:spPr>
            <a:solidFill>
              <a:srgbClr val="C0C0C0"/>
            </a:solidFill>
            <a:ln w="12700">
              <a:solidFill>
                <a:srgbClr val="000000"/>
              </a:solidFill>
              <a:prstDash val="solid"/>
            </a:ln>
          </c:spPr>
          <c:invertIfNegative val="0"/>
          <c:val>
            <c:numRef>
              <c:f>'Score summary'!$G$10</c:f>
              <c:numCache>
                <c:formatCode>General</c:formatCode>
                <c:ptCount val="1"/>
                <c:pt idx="0">
                  <c:v>4</c:v>
                </c:pt>
              </c:numCache>
            </c:numRef>
          </c:val>
          <c:extLst>
            <c:ext xmlns:c16="http://schemas.microsoft.com/office/drawing/2014/chart" uri="{C3380CC4-5D6E-409C-BE32-E72D297353CC}">
              <c16:uniqueId val="{00000003-9897-4057-8CB6-EFF2D2C19E68}"/>
            </c:ext>
          </c:extLst>
        </c:ser>
        <c:dLbls>
          <c:showLegendKey val="0"/>
          <c:showVal val="0"/>
          <c:showCatName val="0"/>
          <c:showSerName val="0"/>
          <c:showPercent val="0"/>
          <c:showBubbleSize val="0"/>
        </c:dLbls>
        <c:gapWidth val="0"/>
        <c:overlap val="100"/>
        <c:axId val="94327168"/>
        <c:axId val="94328704"/>
      </c:barChart>
      <c:catAx>
        <c:axId val="943271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328704"/>
        <c:crosses val="autoZero"/>
        <c:auto val="1"/>
        <c:lblAlgn val="ctr"/>
        <c:lblOffset val="100"/>
        <c:tickLblSkip val="1"/>
        <c:tickMarkSkip val="1"/>
        <c:noMultiLvlLbl val="0"/>
      </c:catAx>
      <c:valAx>
        <c:axId val="9432870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3271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summary'!$C$12</c:f>
              <c:numCache>
                <c:formatCode>General</c:formatCode>
                <c:ptCount val="1"/>
                <c:pt idx="0">
                  <c:v>0</c:v>
                </c:pt>
              </c:numCache>
            </c:numRef>
          </c:val>
          <c:extLst>
            <c:ext xmlns:c16="http://schemas.microsoft.com/office/drawing/2014/chart" uri="{C3380CC4-5D6E-409C-BE32-E72D297353CC}">
              <c16:uniqueId val="{00000000-2DDC-4A05-B05A-1D68BE912BC6}"/>
            </c:ext>
          </c:extLst>
        </c:ser>
        <c:ser>
          <c:idx val="1"/>
          <c:order val="1"/>
          <c:spPr>
            <a:solidFill>
              <a:srgbClr val="CCFFCC"/>
            </a:solidFill>
            <a:ln w="12700">
              <a:solidFill>
                <a:srgbClr val="000000"/>
              </a:solidFill>
              <a:prstDash val="solid"/>
            </a:ln>
          </c:spPr>
          <c:invertIfNegative val="0"/>
          <c:val>
            <c:numRef>
              <c:f>'Score summary'!$D$12</c:f>
              <c:numCache>
                <c:formatCode>General</c:formatCode>
                <c:ptCount val="1"/>
                <c:pt idx="0">
                  <c:v>0</c:v>
                </c:pt>
              </c:numCache>
            </c:numRef>
          </c:val>
          <c:extLst>
            <c:ext xmlns:c16="http://schemas.microsoft.com/office/drawing/2014/chart" uri="{C3380CC4-5D6E-409C-BE32-E72D297353CC}">
              <c16:uniqueId val="{00000001-2DDC-4A05-B05A-1D68BE912BC6}"/>
            </c:ext>
          </c:extLst>
        </c:ser>
        <c:ser>
          <c:idx val="2"/>
          <c:order val="2"/>
          <c:spPr>
            <a:solidFill>
              <a:srgbClr val="00FF00"/>
            </a:solidFill>
            <a:ln w="12700">
              <a:solidFill>
                <a:srgbClr val="000000"/>
              </a:solidFill>
              <a:prstDash val="solid"/>
            </a:ln>
          </c:spPr>
          <c:invertIfNegative val="0"/>
          <c:val>
            <c:numRef>
              <c:f>'Score summary'!$E$12</c:f>
              <c:numCache>
                <c:formatCode>General</c:formatCode>
                <c:ptCount val="1"/>
                <c:pt idx="0">
                  <c:v>0</c:v>
                </c:pt>
              </c:numCache>
            </c:numRef>
          </c:val>
          <c:extLst>
            <c:ext xmlns:c16="http://schemas.microsoft.com/office/drawing/2014/chart" uri="{C3380CC4-5D6E-409C-BE32-E72D297353CC}">
              <c16:uniqueId val="{00000002-2DDC-4A05-B05A-1D68BE912BC6}"/>
            </c:ext>
          </c:extLst>
        </c:ser>
        <c:ser>
          <c:idx val="3"/>
          <c:order val="3"/>
          <c:spPr>
            <a:solidFill>
              <a:srgbClr val="C0C0C0"/>
            </a:solidFill>
            <a:ln w="12700">
              <a:solidFill>
                <a:srgbClr val="000000"/>
              </a:solidFill>
              <a:prstDash val="solid"/>
            </a:ln>
          </c:spPr>
          <c:invertIfNegative val="0"/>
          <c:val>
            <c:numRef>
              <c:f>'Score summary'!$G$12</c:f>
              <c:numCache>
                <c:formatCode>General</c:formatCode>
                <c:ptCount val="1"/>
                <c:pt idx="0">
                  <c:v>5</c:v>
                </c:pt>
              </c:numCache>
            </c:numRef>
          </c:val>
          <c:extLst>
            <c:ext xmlns:c16="http://schemas.microsoft.com/office/drawing/2014/chart" uri="{C3380CC4-5D6E-409C-BE32-E72D297353CC}">
              <c16:uniqueId val="{00000003-2DDC-4A05-B05A-1D68BE912BC6}"/>
            </c:ext>
          </c:extLst>
        </c:ser>
        <c:dLbls>
          <c:showLegendKey val="0"/>
          <c:showVal val="0"/>
          <c:showCatName val="0"/>
          <c:showSerName val="0"/>
          <c:showPercent val="0"/>
          <c:showBubbleSize val="0"/>
        </c:dLbls>
        <c:gapWidth val="0"/>
        <c:overlap val="100"/>
        <c:axId val="94371200"/>
        <c:axId val="94377088"/>
      </c:barChart>
      <c:catAx>
        <c:axId val="94371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377088"/>
        <c:crosses val="autoZero"/>
        <c:auto val="1"/>
        <c:lblAlgn val="ctr"/>
        <c:lblOffset val="100"/>
        <c:tickLblSkip val="1"/>
        <c:tickMarkSkip val="1"/>
        <c:noMultiLvlLbl val="0"/>
      </c:catAx>
      <c:valAx>
        <c:axId val="9437708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3712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summary'!$C$14</c:f>
              <c:numCache>
                <c:formatCode>General</c:formatCode>
                <c:ptCount val="1"/>
                <c:pt idx="0">
                  <c:v>0</c:v>
                </c:pt>
              </c:numCache>
            </c:numRef>
          </c:val>
          <c:extLst>
            <c:ext xmlns:c16="http://schemas.microsoft.com/office/drawing/2014/chart" uri="{C3380CC4-5D6E-409C-BE32-E72D297353CC}">
              <c16:uniqueId val="{00000000-A7A3-49E8-8B60-5F1220ACB9DF}"/>
            </c:ext>
          </c:extLst>
        </c:ser>
        <c:ser>
          <c:idx val="1"/>
          <c:order val="1"/>
          <c:spPr>
            <a:solidFill>
              <a:srgbClr val="CCFFCC"/>
            </a:solidFill>
            <a:ln w="12700">
              <a:solidFill>
                <a:srgbClr val="000000"/>
              </a:solidFill>
              <a:prstDash val="solid"/>
            </a:ln>
          </c:spPr>
          <c:invertIfNegative val="0"/>
          <c:val>
            <c:numRef>
              <c:f>'Score summary'!$D$14</c:f>
              <c:numCache>
                <c:formatCode>General</c:formatCode>
                <c:ptCount val="1"/>
                <c:pt idx="0">
                  <c:v>0</c:v>
                </c:pt>
              </c:numCache>
            </c:numRef>
          </c:val>
          <c:extLst>
            <c:ext xmlns:c16="http://schemas.microsoft.com/office/drawing/2014/chart" uri="{C3380CC4-5D6E-409C-BE32-E72D297353CC}">
              <c16:uniqueId val="{00000001-A7A3-49E8-8B60-5F1220ACB9DF}"/>
            </c:ext>
          </c:extLst>
        </c:ser>
        <c:ser>
          <c:idx val="2"/>
          <c:order val="2"/>
          <c:spPr>
            <a:solidFill>
              <a:srgbClr val="00FF00"/>
            </a:solidFill>
            <a:ln w="12700">
              <a:solidFill>
                <a:srgbClr val="000000"/>
              </a:solidFill>
              <a:prstDash val="solid"/>
            </a:ln>
          </c:spPr>
          <c:invertIfNegative val="0"/>
          <c:val>
            <c:numRef>
              <c:f>'Score summary'!$E$14</c:f>
              <c:numCache>
                <c:formatCode>General</c:formatCode>
                <c:ptCount val="1"/>
                <c:pt idx="0">
                  <c:v>0</c:v>
                </c:pt>
              </c:numCache>
            </c:numRef>
          </c:val>
          <c:extLst>
            <c:ext xmlns:c16="http://schemas.microsoft.com/office/drawing/2014/chart" uri="{C3380CC4-5D6E-409C-BE32-E72D297353CC}">
              <c16:uniqueId val="{00000002-A7A3-49E8-8B60-5F1220ACB9DF}"/>
            </c:ext>
          </c:extLst>
        </c:ser>
        <c:ser>
          <c:idx val="3"/>
          <c:order val="3"/>
          <c:spPr>
            <a:solidFill>
              <a:srgbClr val="C0C0C0"/>
            </a:solidFill>
            <a:ln w="12700">
              <a:solidFill>
                <a:srgbClr val="000000"/>
              </a:solidFill>
              <a:prstDash val="solid"/>
            </a:ln>
          </c:spPr>
          <c:invertIfNegative val="0"/>
          <c:val>
            <c:numRef>
              <c:f>'Score summary'!$G$14</c:f>
              <c:numCache>
                <c:formatCode>General</c:formatCode>
                <c:ptCount val="1"/>
                <c:pt idx="0">
                  <c:v>3</c:v>
                </c:pt>
              </c:numCache>
            </c:numRef>
          </c:val>
          <c:extLst>
            <c:ext xmlns:c16="http://schemas.microsoft.com/office/drawing/2014/chart" uri="{C3380CC4-5D6E-409C-BE32-E72D297353CC}">
              <c16:uniqueId val="{00000003-A7A3-49E8-8B60-5F1220ACB9DF}"/>
            </c:ext>
          </c:extLst>
        </c:ser>
        <c:dLbls>
          <c:showLegendKey val="0"/>
          <c:showVal val="0"/>
          <c:showCatName val="0"/>
          <c:showSerName val="0"/>
          <c:showPercent val="0"/>
          <c:showBubbleSize val="0"/>
        </c:dLbls>
        <c:gapWidth val="0"/>
        <c:overlap val="100"/>
        <c:axId val="94531584"/>
        <c:axId val="94533120"/>
      </c:barChart>
      <c:catAx>
        <c:axId val="945315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33120"/>
        <c:crosses val="autoZero"/>
        <c:auto val="1"/>
        <c:lblAlgn val="ctr"/>
        <c:lblOffset val="100"/>
        <c:tickLblSkip val="1"/>
        <c:tickMarkSkip val="1"/>
        <c:noMultiLvlLbl val="0"/>
      </c:catAx>
      <c:valAx>
        <c:axId val="9453312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5315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summary'!$C$16</c:f>
              <c:numCache>
                <c:formatCode>General</c:formatCode>
                <c:ptCount val="1"/>
                <c:pt idx="0">
                  <c:v>0</c:v>
                </c:pt>
              </c:numCache>
            </c:numRef>
          </c:val>
          <c:extLst>
            <c:ext xmlns:c16="http://schemas.microsoft.com/office/drawing/2014/chart" uri="{C3380CC4-5D6E-409C-BE32-E72D297353CC}">
              <c16:uniqueId val="{00000000-8F79-4A1E-A29C-D6DFFDAF26ED}"/>
            </c:ext>
          </c:extLst>
        </c:ser>
        <c:ser>
          <c:idx val="1"/>
          <c:order val="1"/>
          <c:spPr>
            <a:solidFill>
              <a:srgbClr val="CCFFCC"/>
            </a:solidFill>
            <a:ln w="12700">
              <a:solidFill>
                <a:srgbClr val="000000"/>
              </a:solidFill>
              <a:prstDash val="solid"/>
            </a:ln>
          </c:spPr>
          <c:invertIfNegative val="0"/>
          <c:val>
            <c:numRef>
              <c:f>'Score summary'!$D$16</c:f>
              <c:numCache>
                <c:formatCode>General</c:formatCode>
                <c:ptCount val="1"/>
                <c:pt idx="0">
                  <c:v>0</c:v>
                </c:pt>
              </c:numCache>
            </c:numRef>
          </c:val>
          <c:extLst>
            <c:ext xmlns:c16="http://schemas.microsoft.com/office/drawing/2014/chart" uri="{C3380CC4-5D6E-409C-BE32-E72D297353CC}">
              <c16:uniqueId val="{00000001-8F79-4A1E-A29C-D6DFFDAF26ED}"/>
            </c:ext>
          </c:extLst>
        </c:ser>
        <c:ser>
          <c:idx val="2"/>
          <c:order val="2"/>
          <c:spPr>
            <a:solidFill>
              <a:srgbClr val="00FF00"/>
            </a:solidFill>
            <a:ln w="12700">
              <a:solidFill>
                <a:srgbClr val="000000"/>
              </a:solidFill>
              <a:prstDash val="solid"/>
            </a:ln>
          </c:spPr>
          <c:invertIfNegative val="0"/>
          <c:val>
            <c:numRef>
              <c:f>'Score summary'!$E$16</c:f>
              <c:numCache>
                <c:formatCode>General</c:formatCode>
                <c:ptCount val="1"/>
                <c:pt idx="0">
                  <c:v>0</c:v>
                </c:pt>
              </c:numCache>
            </c:numRef>
          </c:val>
          <c:extLst>
            <c:ext xmlns:c16="http://schemas.microsoft.com/office/drawing/2014/chart" uri="{C3380CC4-5D6E-409C-BE32-E72D297353CC}">
              <c16:uniqueId val="{00000002-8F79-4A1E-A29C-D6DFFDAF26ED}"/>
            </c:ext>
          </c:extLst>
        </c:ser>
        <c:ser>
          <c:idx val="3"/>
          <c:order val="3"/>
          <c:spPr>
            <a:solidFill>
              <a:srgbClr val="C0C0C0"/>
            </a:solidFill>
            <a:ln w="12700">
              <a:solidFill>
                <a:srgbClr val="000000"/>
              </a:solidFill>
              <a:prstDash val="solid"/>
            </a:ln>
          </c:spPr>
          <c:invertIfNegative val="0"/>
          <c:val>
            <c:numRef>
              <c:f>'Score summary'!$G$16</c:f>
              <c:numCache>
                <c:formatCode>General</c:formatCode>
                <c:ptCount val="1"/>
                <c:pt idx="0">
                  <c:v>5</c:v>
                </c:pt>
              </c:numCache>
            </c:numRef>
          </c:val>
          <c:extLst>
            <c:ext xmlns:c16="http://schemas.microsoft.com/office/drawing/2014/chart" uri="{C3380CC4-5D6E-409C-BE32-E72D297353CC}">
              <c16:uniqueId val="{00000003-8F79-4A1E-A29C-D6DFFDAF26ED}"/>
            </c:ext>
          </c:extLst>
        </c:ser>
        <c:dLbls>
          <c:showLegendKey val="0"/>
          <c:showVal val="0"/>
          <c:showCatName val="0"/>
          <c:showSerName val="0"/>
          <c:showPercent val="0"/>
          <c:showBubbleSize val="0"/>
        </c:dLbls>
        <c:gapWidth val="0"/>
        <c:overlap val="100"/>
        <c:axId val="94546944"/>
        <c:axId val="94565120"/>
      </c:barChart>
      <c:catAx>
        <c:axId val="945469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65120"/>
        <c:crosses val="autoZero"/>
        <c:auto val="1"/>
        <c:lblAlgn val="ctr"/>
        <c:lblOffset val="100"/>
        <c:tickLblSkip val="1"/>
        <c:tickMarkSkip val="1"/>
        <c:noMultiLvlLbl val="0"/>
      </c:catAx>
      <c:valAx>
        <c:axId val="9456512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5469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0-69C8-4AB9-95F6-E4F2B2C2E7A0}"/>
            </c:ext>
          </c:extLst>
        </c:ser>
        <c:ser>
          <c:idx val="1"/>
          <c:order val="1"/>
          <c:spPr>
            <a:solidFill>
              <a:srgbClr val="CCFFCC"/>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1-69C8-4AB9-95F6-E4F2B2C2E7A0}"/>
            </c:ext>
          </c:extLst>
        </c:ser>
        <c:ser>
          <c:idx val="2"/>
          <c:order val="2"/>
          <c:spPr>
            <a:solidFill>
              <a:srgbClr val="00FF00"/>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2-69C8-4AB9-95F6-E4F2B2C2E7A0}"/>
            </c:ext>
          </c:extLst>
        </c:ser>
        <c:ser>
          <c:idx val="3"/>
          <c:order val="3"/>
          <c:spPr>
            <a:solidFill>
              <a:srgbClr val="C0C0C0"/>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3-69C8-4AB9-95F6-E4F2B2C2E7A0}"/>
            </c:ext>
          </c:extLst>
        </c:ser>
        <c:dLbls>
          <c:showLegendKey val="0"/>
          <c:showVal val="0"/>
          <c:showCatName val="0"/>
          <c:showSerName val="0"/>
          <c:showPercent val="0"/>
          <c:showBubbleSize val="0"/>
        </c:dLbls>
        <c:gapWidth val="0"/>
        <c:overlap val="100"/>
        <c:axId val="94586752"/>
        <c:axId val="94588288"/>
      </c:barChart>
      <c:catAx>
        <c:axId val="945867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88288"/>
        <c:crosses val="autoZero"/>
        <c:auto val="1"/>
        <c:lblAlgn val="ctr"/>
        <c:lblOffset val="100"/>
        <c:tickLblSkip val="1"/>
        <c:tickMarkSkip val="1"/>
        <c:noMultiLvlLbl val="0"/>
      </c:catAx>
      <c:valAx>
        <c:axId val="9458828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586752"/>
        <c:crosses val="autoZero"/>
        <c:crossBetween val="between"/>
        <c:maj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1224977877693543E-2"/>
          <c:w val="0.8796147672552167"/>
          <c:h val="0.56326979647478059"/>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summary'!$C$20</c:f>
              <c:numCache>
                <c:formatCode>General</c:formatCode>
                <c:ptCount val="1"/>
                <c:pt idx="0">
                  <c:v>0</c:v>
                </c:pt>
              </c:numCache>
            </c:numRef>
          </c:val>
          <c:extLst>
            <c:ext xmlns:c16="http://schemas.microsoft.com/office/drawing/2014/chart" uri="{C3380CC4-5D6E-409C-BE32-E72D297353CC}">
              <c16:uniqueId val="{00000000-2A47-4ED7-A717-BB301D44CF12}"/>
            </c:ext>
          </c:extLst>
        </c:ser>
        <c:ser>
          <c:idx val="1"/>
          <c:order val="1"/>
          <c:spPr>
            <a:solidFill>
              <a:srgbClr val="CCFFCC"/>
            </a:solidFill>
            <a:ln w="12700">
              <a:solidFill>
                <a:srgbClr val="000000"/>
              </a:solidFill>
              <a:prstDash val="solid"/>
            </a:ln>
          </c:spPr>
          <c:invertIfNegative val="0"/>
          <c:val>
            <c:numRef>
              <c:f>'Score summary'!$D$20</c:f>
              <c:numCache>
                <c:formatCode>General</c:formatCode>
                <c:ptCount val="1"/>
                <c:pt idx="0">
                  <c:v>0</c:v>
                </c:pt>
              </c:numCache>
            </c:numRef>
          </c:val>
          <c:extLst>
            <c:ext xmlns:c16="http://schemas.microsoft.com/office/drawing/2014/chart" uri="{C3380CC4-5D6E-409C-BE32-E72D297353CC}">
              <c16:uniqueId val="{00000001-2A47-4ED7-A717-BB301D44CF12}"/>
            </c:ext>
          </c:extLst>
        </c:ser>
        <c:ser>
          <c:idx val="2"/>
          <c:order val="2"/>
          <c:spPr>
            <a:solidFill>
              <a:srgbClr val="00FF00"/>
            </a:solidFill>
            <a:ln w="12700">
              <a:solidFill>
                <a:srgbClr val="000000"/>
              </a:solidFill>
              <a:prstDash val="solid"/>
            </a:ln>
          </c:spPr>
          <c:invertIfNegative val="0"/>
          <c:val>
            <c:numRef>
              <c:f>'Score summary'!$E$20</c:f>
              <c:numCache>
                <c:formatCode>General</c:formatCode>
                <c:ptCount val="1"/>
                <c:pt idx="0">
                  <c:v>0</c:v>
                </c:pt>
              </c:numCache>
            </c:numRef>
          </c:val>
          <c:extLst>
            <c:ext xmlns:c16="http://schemas.microsoft.com/office/drawing/2014/chart" uri="{C3380CC4-5D6E-409C-BE32-E72D297353CC}">
              <c16:uniqueId val="{00000002-2A47-4ED7-A717-BB301D44CF12}"/>
            </c:ext>
          </c:extLst>
        </c:ser>
        <c:ser>
          <c:idx val="3"/>
          <c:order val="3"/>
          <c:spPr>
            <a:solidFill>
              <a:srgbClr val="C0C0C0"/>
            </a:solidFill>
            <a:ln w="12700">
              <a:solidFill>
                <a:srgbClr val="000000"/>
              </a:solidFill>
              <a:prstDash val="solid"/>
            </a:ln>
          </c:spPr>
          <c:invertIfNegative val="0"/>
          <c:val>
            <c:numRef>
              <c:f>'Score summary'!$G$20</c:f>
              <c:numCache>
                <c:formatCode>General</c:formatCode>
                <c:ptCount val="1"/>
                <c:pt idx="0">
                  <c:v>25</c:v>
                </c:pt>
              </c:numCache>
            </c:numRef>
          </c:val>
          <c:extLst>
            <c:ext xmlns:c16="http://schemas.microsoft.com/office/drawing/2014/chart" uri="{C3380CC4-5D6E-409C-BE32-E72D297353CC}">
              <c16:uniqueId val="{00000003-2A47-4ED7-A717-BB301D44CF12}"/>
            </c:ext>
          </c:extLst>
        </c:ser>
        <c:dLbls>
          <c:showLegendKey val="0"/>
          <c:showVal val="0"/>
          <c:showCatName val="0"/>
          <c:showSerName val="0"/>
          <c:showPercent val="0"/>
          <c:showBubbleSize val="0"/>
        </c:dLbls>
        <c:gapWidth val="0"/>
        <c:overlap val="100"/>
        <c:axId val="94620672"/>
        <c:axId val="94626560"/>
      </c:barChart>
      <c:catAx>
        <c:axId val="946206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626560"/>
        <c:crosses val="autoZero"/>
        <c:auto val="1"/>
        <c:lblAlgn val="ctr"/>
        <c:lblOffset val="100"/>
        <c:tickLblSkip val="1"/>
        <c:tickMarkSkip val="1"/>
        <c:noMultiLvlLbl val="0"/>
      </c:catAx>
      <c:valAx>
        <c:axId val="9462656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62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summary'!$C$18</c:f>
              <c:numCache>
                <c:formatCode>General</c:formatCode>
                <c:ptCount val="1"/>
                <c:pt idx="0">
                  <c:v>0</c:v>
                </c:pt>
              </c:numCache>
            </c:numRef>
          </c:val>
          <c:extLst>
            <c:ext xmlns:c16="http://schemas.microsoft.com/office/drawing/2014/chart" uri="{C3380CC4-5D6E-409C-BE32-E72D297353CC}">
              <c16:uniqueId val="{00000000-FBC7-46AF-AE53-C4170793801E}"/>
            </c:ext>
          </c:extLst>
        </c:ser>
        <c:ser>
          <c:idx val="1"/>
          <c:order val="1"/>
          <c:spPr>
            <a:solidFill>
              <a:srgbClr val="CCFFCC"/>
            </a:solidFill>
            <a:ln w="12700">
              <a:solidFill>
                <a:srgbClr val="000000"/>
              </a:solidFill>
              <a:prstDash val="solid"/>
            </a:ln>
          </c:spPr>
          <c:invertIfNegative val="0"/>
          <c:val>
            <c:numRef>
              <c:f>'Score summary'!$D$18</c:f>
              <c:numCache>
                <c:formatCode>General</c:formatCode>
                <c:ptCount val="1"/>
                <c:pt idx="0">
                  <c:v>0</c:v>
                </c:pt>
              </c:numCache>
            </c:numRef>
          </c:val>
          <c:extLst>
            <c:ext xmlns:c16="http://schemas.microsoft.com/office/drawing/2014/chart" uri="{C3380CC4-5D6E-409C-BE32-E72D297353CC}">
              <c16:uniqueId val="{00000001-FBC7-46AF-AE53-C4170793801E}"/>
            </c:ext>
          </c:extLst>
        </c:ser>
        <c:ser>
          <c:idx val="2"/>
          <c:order val="2"/>
          <c:spPr>
            <a:solidFill>
              <a:srgbClr val="00FF00"/>
            </a:solidFill>
            <a:ln w="12700">
              <a:solidFill>
                <a:srgbClr val="000000"/>
              </a:solidFill>
              <a:prstDash val="solid"/>
            </a:ln>
          </c:spPr>
          <c:invertIfNegative val="0"/>
          <c:val>
            <c:numRef>
              <c:f>'Score summary'!$E$18</c:f>
              <c:numCache>
                <c:formatCode>General</c:formatCode>
                <c:ptCount val="1"/>
                <c:pt idx="0">
                  <c:v>0</c:v>
                </c:pt>
              </c:numCache>
            </c:numRef>
          </c:val>
          <c:extLst>
            <c:ext xmlns:c16="http://schemas.microsoft.com/office/drawing/2014/chart" uri="{C3380CC4-5D6E-409C-BE32-E72D297353CC}">
              <c16:uniqueId val="{00000002-FBC7-46AF-AE53-C4170793801E}"/>
            </c:ext>
          </c:extLst>
        </c:ser>
        <c:ser>
          <c:idx val="3"/>
          <c:order val="3"/>
          <c:spPr>
            <a:solidFill>
              <a:srgbClr val="C0C0C0"/>
            </a:solidFill>
            <a:ln w="12700">
              <a:solidFill>
                <a:srgbClr val="000000"/>
              </a:solidFill>
              <a:prstDash val="solid"/>
            </a:ln>
          </c:spPr>
          <c:invertIfNegative val="0"/>
          <c:val>
            <c:numRef>
              <c:f>'Score summary'!$G$16</c:f>
              <c:numCache>
                <c:formatCode>General</c:formatCode>
                <c:ptCount val="1"/>
                <c:pt idx="0">
                  <c:v>5</c:v>
                </c:pt>
              </c:numCache>
            </c:numRef>
          </c:val>
          <c:extLst>
            <c:ext xmlns:c16="http://schemas.microsoft.com/office/drawing/2014/chart" uri="{C3380CC4-5D6E-409C-BE32-E72D297353CC}">
              <c16:uniqueId val="{00000003-FBC7-46AF-AE53-C4170793801E}"/>
            </c:ext>
          </c:extLst>
        </c:ser>
        <c:dLbls>
          <c:showLegendKey val="0"/>
          <c:showVal val="0"/>
          <c:showCatName val="0"/>
          <c:showSerName val="0"/>
          <c:showPercent val="0"/>
          <c:showBubbleSize val="0"/>
        </c:dLbls>
        <c:gapWidth val="0"/>
        <c:overlap val="100"/>
        <c:axId val="95811072"/>
        <c:axId val="95812608"/>
      </c:barChart>
      <c:catAx>
        <c:axId val="958110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5812608"/>
        <c:crosses val="autoZero"/>
        <c:auto val="1"/>
        <c:lblAlgn val="ctr"/>
        <c:lblOffset val="100"/>
        <c:tickLblSkip val="1"/>
        <c:tickMarkSkip val="1"/>
        <c:noMultiLvlLbl val="0"/>
      </c:catAx>
      <c:valAx>
        <c:axId val="9581260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8110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36352</xdr:colOff>
      <xdr:row>0</xdr:row>
      <xdr:rowOff>95250</xdr:rowOff>
    </xdr:from>
    <xdr:to>
      <xdr:col>2</xdr:col>
      <xdr:colOff>1688731</xdr:colOff>
      <xdr:row>1</xdr:row>
      <xdr:rowOff>1016000</xdr:rowOff>
    </xdr:to>
    <xdr:pic>
      <xdr:nvPicPr>
        <xdr:cNvPr id="2" name="Picture 1">
          <a:extLst>
            <a:ext uri="{FF2B5EF4-FFF2-40B4-BE49-F238E27FC236}">
              <a16:creationId xmlns:a16="http://schemas.microsoft.com/office/drawing/2014/main" id="{2CEF66A9-C53C-42C1-BC10-C35BFF8AFF7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523185" y="95250"/>
          <a:ext cx="8743213" cy="121708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0</xdr:rowOff>
    </xdr:from>
    <xdr:to>
      <xdr:col>17</xdr:col>
      <xdr:colOff>428625</xdr:colOff>
      <xdr:row>8</xdr:row>
      <xdr:rowOff>66675</xdr:rowOff>
    </xdr:to>
    <xdr:graphicFrame macro="">
      <xdr:nvGraphicFramePr>
        <xdr:cNvPr id="1064211" name="Chart 3">
          <a:extLst>
            <a:ext uri="{FF2B5EF4-FFF2-40B4-BE49-F238E27FC236}">
              <a16:creationId xmlns:a16="http://schemas.microsoft.com/office/drawing/2014/main" id="{00000000-0008-0000-0B00-000013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9</xdr:row>
      <xdr:rowOff>0</xdr:rowOff>
    </xdr:from>
    <xdr:to>
      <xdr:col>17</xdr:col>
      <xdr:colOff>438150</xdr:colOff>
      <xdr:row>10</xdr:row>
      <xdr:rowOff>76200</xdr:rowOff>
    </xdr:to>
    <xdr:graphicFrame macro="">
      <xdr:nvGraphicFramePr>
        <xdr:cNvPr id="1064212" name="Chart 5">
          <a:extLst>
            <a:ext uri="{FF2B5EF4-FFF2-40B4-BE49-F238E27FC236}">
              <a16:creationId xmlns:a16="http://schemas.microsoft.com/office/drawing/2014/main" id="{00000000-0008-0000-0B00-000014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11</xdr:row>
      <xdr:rowOff>0</xdr:rowOff>
    </xdr:from>
    <xdr:to>
      <xdr:col>17</xdr:col>
      <xdr:colOff>438150</xdr:colOff>
      <xdr:row>12</xdr:row>
      <xdr:rowOff>76200</xdr:rowOff>
    </xdr:to>
    <xdr:graphicFrame macro="">
      <xdr:nvGraphicFramePr>
        <xdr:cNvPr id="1064213" name="Chart 6">
          <a:extLst>
            <a:ext uri="{FF2B5EF4-FFF2-40B4-BE49-F238E27FC236}">
              <a16:creationId xmlns:a16="http://schemas.microsoft.com/office/drawing/2014/main" id="{00000000-0008-0000-0B00-000015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13</xdr:row>
      <xdr:rowOff>0</xdr:rowOff>
    </xdr:from>
    <xdr:to>
      <xdr:col>17</xdr:col>
      <xdr:colOff>438150</xdr:colOff>
      <xdr:row>14</xdr:row>
      <xdr:rowOff>0</xdr:rowOff>
    </xdr:to>
    <xdr:graphicFrame macro="">
      <xdr:nvGraphicFramePr>
        <xdr:cNvPr id="1064215" name="Chart 8">
          <a:extLst>
            <a:ext uri="{FF2B5EF4-FFF2-40B4-BE49-F238E27FC236}">
              <a16:creationId xmlns:a16="http://schemas.microsoft.com/office/drawing/2014/main" id="{00000000-0008-0000-0B00-000017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200025</xdr:colOff>
      <xdr:row>15</xdr:row>
      <xdr:rowOff>0</xdr:rowOff>
    </xdr:from>
    <xdr:to>
      <xdr:col>17</xdr:col>
      <xdr:colOff>419100</xdr:colOff>
      <xdr:row>16</xdr:row>
      <xdr:rowOff>0</xdr:rowOff>
    </xdr:to>
    <xdr:graphicFrame macro="">
      <xdr:nvGraphicFramePr>
        <xdr:cNvPr id="1064216" name="Chart 10">
          <a:extLst>
            <a:ext uri="{FF2B5EF4-FFF2-40B4-BE49-F238E27FC236}">
              <a16:creationId xmlns:a16="http://schemas.microsoft.com/office/drawing/2014/main" id="{00000000-0008-0000-0B00-000018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0</xdr:rowOff>
    </xdr:from>
    <xdr:to>
      <xdr:col>17</xdr:col>
      <xdr:colOff>438150</xdr:colOff>
      <xdr:row>19</xdr:row>
      <xdr:rowOff>0</xdr:rowOff>
    </xdr:to>
    <xdr:graphicFrame macro="">
      <xdr:nvGraphicFramePr>
        <xdr:cNvPr id="1064217" name="Chart 11">
          <a:extLst>
            <a:ext uri="{FF2B5EF4-FFF2-40B4-BE49-F238E27FC236}">
              <a16:creationId xmlns:a16="http://schemas.microsoft.com/office/drawing/2014/main" id="{00000000-0008-0000-0B00-000019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19</xdr:row>
      <xdr:rowOff>0</xdr:rowOff>
    </xdr:from>
    <xdr:to>
      <xdr:col>17</xdr:col>
      <xdr:colOff>447675</xdr:colOff>
      <xdr:row>20</xdr:row>
      <xdr:rowOff>66675</xdr:rowOff>
    </xdr:to>
    <xdr:graphicFrame macro="">
      <xdr:nvGraphicFramePr>
        <xdr:cNvPr id="1064218" name="Chart 13">
          <a:extLst>
            <a:ext uri="{FF2B5EF4-FFF2-40B4-BE49-F238E27FC236}">
              <a16:creationId xmlns:a16="http://schemas.microsoft.com/office/drawing/2014/main" id="{00000000-0008-0000-0B00-00001A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200025</xdr:colOff>
      <xdr:row>17</xdr:row>
      <xdr:rowOff>0</xdr:rowOff>
    </xdr:from>
    <xdr:to>
      <xdr:col>17</xdr:col>
      <xdr:colOff>419100</xdr:colOff>
      <xdr:row>18</xdr:row>
      <xdr:rowOff>104775</xdr:rowOff>
    </xdr:to>
    <xdr:graphicFrame macro="">
      <xdr:nvGraphicFramePr>
        <xdr:cNvPr id="1064220" name="Chart 10">
          <a:extLst>
            <a:ext uri="{FF2B5EF4-FFF2-40B4-BE49-F238E27FC236}">
              <a16:creationId xmlns:a16="http://schemas.microsoft.com/office/drawing/2014/main" id="{00000000-0008-0000-0B00-00001C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18"/>
  <sheetViews>
    <sheetView showGridLines="0" tabSelected="1" zoomScale="90" zoomScaleNormal="90" zoomScalePageLayoutView="75" workbookViewId="0">
      <selection activeCell="D5" sqref="D5"/>
    </sheetView>
  </sheetViews>
  <sheetFormatPr defaultRowHeight="12.75" x14ac:dyDescent="0.2"/>
  <cols>
    <col min="1" max="1" width="7.28515625" customWidth="1"/>
    <col min="2" max="2" width="106.28515625" style="2" customWidth="1"/>
    <col min="3" max="3" width="29.42578125" customWidth="1"/>
    <col min="5" max="5" width="15.5703125" customWidth="1"/>
    <col min="7" max="7" width="29.42578125" customWidth="1"/>
  </cols>
  <sheetData>
    <row r="1" spans="2:12" ht="23.25" x14ac:dyDescent="0.35">
      <c r="B1" s="28"/>
    </row>
    <row r="2" spans="2:12" ht="87" customHeight="1" x14ac:dyDescent="0.2">
      <c r="B2" s="9"/>
    </row>
    <row r="3" spans="2:12" s="15" customFormat="1" ht="41.25" customHeight="1" x14ac:dyDescent="0.2">
      <c r="B3" s="171" t="s">
        <v>7</v>
      </c>
      <c r="C3" s="14"/>
      <c r="D3" s="14"/>
      <c r="E3" s="14"/>
      <c r="F3" s="14"/>
      <c r="G3" s="14"/>
      <c r="H3" s="14"/>
    </row>
    <row r="4" spans="2:12" s="17" customFormat="1" ht="60" customHeight="1" x14ac:dyDescent="0.5">
      <c r="B4" s="170" t="s">
        <v>190</v>
      </c>
      <c r="C4" s="16"/>
      <c r="D4" s="16"/>
      <c r="E4" s="16"/>
      <c r="F4" s="16"/>
      <c r="G4" s="16"/>
      <c r="H4" s="16"/>
    </row>
    <row r="5" spans="2:12" ht="40.5" customHeight="1" x14ac:dyDescent="0.2">
      <c r="B5" s="29" t="s">
        <v>175</v>
      </c>
      <c r="C5" s="4"/>
      <c r="D5" s="4"/>
      <c r="E5" s="4"/>
      <c r="F5" s="4"/>
      <c r="G5" s="4"/>
    </row>
    <row r="6" spans="2:12" ht="67.5" customHeight="1" x14ac:dyDescent="0.2">
      <c r="B6" s="13" t="s">
        <v>111</v>
      </c>
      <c r="C6" s="5"/>
      <c r="D6" s="5"/>
      <c r="E6" s="5"/>
      <c r="F6" s="5"/>
      <c r="G6" s="5"/>
    </row>
    <row r="7" spans="2:12" ht="51.75" customHeight="1" x14ac:dyDescent="0.2">
      <c r="B7" s="13" t="s">
        <v>20</v>
      </c>
      <c r="C7" s="4"/>
      <c r="D7" s="4"/>
      <c r="E7" s="4"/>
      <c r="F7" s="4"/>
      <c r="G7" s="4"/>
    </row>
    <row r="8" spans="2:12" s="11" customFormat="1" ht="42" customHeight="1" x14ac:dyDescent="0.4">
      <c r="B8" s="20" t="s">
        <v>112</v>
      </c>
      <c r="C8" s="21"/>
      <c r="D8" s="21"/>
      <c r="E8" s="21"/>
      <c r="F8" s="21"/>
      <c r="G8" s="21"/>
    </row>
    <row r="9" spans="2:12" s="19" customFormat="1" ht="35.25" customHeight="1" x14ac:dyDescent="0.4">
      <c r="B9" s="167" t="s">
        <v>27</v>
      </c>
      <c r="C9" s="11"/>
      <c r="D9" s="11"/>
      <c r="E9" s="11"/>
      <c r="F9" s="11"/>
      <c r="G9" s="11"/>
      <c r="H9" s="11"/>
      <c r="I9" s="11"/>
      <c r="J9" s="22"/>
      <c r="K9" s="22"/>
      <c r="L9" s="22"/>
    </row>
    <row r="10" spans="2:12" s="19" customFormat="1" ht="35.25" customHeight="1" x14ac:dyDescent="0.2">
      <c r="B10" s="167" t="s">
        <v>28</v>
      </c>
      <c r="H10" s="22"/>
      <c r="I10" s="22"/>
      <c r="J10" s="22"/>
      <c r="K10" s="22"/>
      <c r="L10" s="22"/>
    </row>
    <row r="11" spans="2:12" s="19" customFormat="1" ht="35.25" customHeight="1" x14ac:dyDescent="0.2">
      <c r="B11" s="167" t="s">
        <v>29</v>
      </c>
      <c r="J11" s="22"/>
      <c r="K11" s="22"/>
      <c r="L11" s="22"/>
    </row>
    <row r="12" spans="2:12" s="19" customFormat="1" ht="35.25" customHeight="1" x14ac:dyDescent="0.2">
      <c r="B12" s="167" t="s">
        <v>172</v>
      </c>
    </row>
    <row r="13" spans="2:12" s="19" customFormat="1" ht="35.25" customHeight="1" x14ac:dyDescent="0.2">
      <c r="B13" s="168" t="s">
        <v>176</v>
      </c>
      <c r="C13" s="18"/>
      <c r="D13" s="18"/>
      <c r="E13" s="18"/>
      <c r="F13" s="18"/>
      <c r="G13" s="18"/>
      <c r="H13" s="18"/>
      <c r="I13" s="18"/>
      <c r="J13" s="18"/>
      <c r="K13" s="18"/>
    </row>
    <row r="14" spans="2:12" s="19" customFormat="1" ht="35.25" customHeight="1" x14ac:dyDescent="0.2">
      <c r="B14" s="168" t="s">
        <v>174</v>
      </c>
      <c r="C14" s="18"/>
      <c r="D14" s="18"/>
      <c r="E14" s="18"/>
      <c r="F14" s="18"/>
      <c r="G14" s="18"/>
      <c r="H14" s="18"/>
      <c r="I14" s="18"/>
      <c r="J14" s="18"/>
      <c r="K14" s="18"/>
    </row>
    <row r="15" spans="2:12" ht="18" x14ac:dyDescent="0.25">
      <c r="B15" s="7"/>
    </row>
    <row r="16" spans="2:12" ht="26.25" x14ac:dyDescent="0.4">
      <c r="B16" s="33" t="s">
        <v>3</v>
      </c>
    </row>
    <row r="17" spans="2:2" ht="18" x14ac:dyDescent="0.25">
      <c r="B17" s="7"/>
    </row>
    <row r="18" spans="2:2" ht="18" x14ac:dyDescent="0.25">
      <c r="B18" s="6"/>
    </row>
  </sheetData>
  <phoneticPr fontId="0" type="noConversion"/>
  <hyperlinks>
    <hyperlink ref="B9" location="'1. Snr Mgment leadership'!A1" display="1. Senior management leadership and commitment to safeguarding" xr:uid="{00000000-0004-0000-0000-000000000000}"/>
    <hyperlink ref="B10" location="'2. Lines of accountability'!A1" display="2. Lines of accountability" xr:uid="{00000000-0004-0000-0000-000001000000}"/>
    <hyperlink ref="B11" location="'3. Embedding policy'!Print_Area" display="3. Embedding policy" xr:uid="{00000000-0004-0000-0000-000002000000}"/>
    <hyperlink ref="B12" location="'4. Info-Sharing'!Print_Area" display="4. Information sharing" xr:uid="{00000000-0004-0000-0000-000004000000}"/>
    <hyperlink ref="B13" location="'5. Learning &amp; Improvement'!Print_Area" display="5. Learning and Improvement " xr:uid="{00000000-0004-0000-0000-000005000000}"/>
    <hyperlink ref="B14" location="'6. recruitmemt vetting_Allegati'!Print_Area" display="6. Safe Recruitment, Vetting &amp; Allegations Management" xr:uid="{00000000-0004-0000-0000-000007000000}"/>
    <hyperlink ref="B16" location="'Score summary'!A1" display="Having completed your scoring, please review the Scoresheet to see an evaluation of your responses." xr:uid="{00000000-0004-0000-0000-000008000000}"/>
  </hyperlinks>
  <pageMargins left="0.31496062992125984" right="0.31496062992125984" top="0.6692913385826772" bottom="0.6692913385826772" header="0.51181102362204722" footer="0.51181102362204722"/>
  <pageSetup paperSize="9" orientation="portrait" r:id="rId1"/>
  <headerFooter alignWithMargins="0">
    <oddFooter>&amp;LESCB and  ESAB 2013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BM20"/>
  <sheetViews>
    <sheetView showGridLines="0" zoomScale="80" zoomScaleNormal="80" workbookViewId="0">
      <selection activeCell="J7" sqref="J7"/>
    </sheetView>
  </sheetViews>
  <sheetFormatPr defaultRowHeight="15" x14ac:dyDescent="0.2"/>
  <cols>
    <col min="1" max="1" width="68.42578125" style="8" customWidth="1"/>
    <col min="2" max="6" width="12.140625" style="141" customWidth="1"/>
    <col min="7" max="7" width="13.7109375" style="141" customWidth="1"/>
    <col min="8" max="8" width="3.28515625" style="142" customWidth="1"/>
    <col min="9" max="16384" width="9.140625" style="142"/>
  </cols>
  <sheetData>
    <row r="1" spans="1:7" ht="46.5" x14ac:dyDescent="0.35">
      <c r="A1" s="146" t="s">
        <v>145</v>
      </c>
      <c r="B1" s="147"/>
      <c r="C1" s="147"/>
      <c r="D1" s="199" t="s">
        <v>6</v>
      </c>
      <c r="E1" s="199"/>
      <c r="F1" s="199"/>
      <c r="G1" s="199"/>
    </row>
    <row r="2" spans="1:7" ht="18" x14ac:dyDescent="0.25">
      <c r="A2" s="116"/>
      <c r="B2" s="147"/>
      <c r="C2" s="147"/>
      <c r="D2" s="148"/>
      <c r="E2" s="148"/>
      <c r="F2" s="148"/>
      <c r="G2" s="148"/>
    </row>
    <row r="3" spans="1:7" ht="34.5" customHeight="1" x14ac:dyDescent="0.3">
      <c r="A3" s="149" t="s">
        <v>171</v>
      </c>
      <c r="B3" s="149"/>
      <c r="C3" s="147"/>
      <c r="D3" s="150"/>
      <c r="E3" s="147"/>
      <c r="F3" s="147"/>
      <c r="G3" s="147"/>
    </row>
    <row r="4" spans="1:7" x14ac:dyDescent="0.2">
      <c r="A4" s="116"/>
      <c r="B4" s="147"/>
      <c r="C4" s="147"/>
      <c r="D4" s="147"/>
      <c r="E4" s="147"/>
      <c r="F4" s="147"/>
      <c r="G4" s="147"/>
    </row>
    <row r="5" spans="1:7" ht="18.75" x14ac:dyDescent="0.3">
      <c r="A5" s="151" t="s">
        <v>16</v>
      </c>
      <c r="B5" s="147"/>
      <c r="C5" s="147"/>
      <c r="D5" s="147"/>
      <c r="E5" s="147"/>
      <c r="F5" s="147"/>
      <c r="G5" s="147"/>
    </row>
    <row r="6" spans="1:7" ht="15.75" x14ac:dyDescent="0.25">
      <c r="A6" s="152"/>
      <c r="B6" s="147"/>
      <c r="C6" s="147"/>
      <c r="D6" s="147"/>
      <c r="E6" s="147"/>
      <c r="F6" s="147"/>
      <c r="G6" s="147"/>
    </row>
    <row r="7" spans="1:7" s="143" customFormat="1" ht="30.75" x14ac:dyDescent="0.3">
      <c r="A7" s="153" t="s">
        <v>15</v>
      </c>
      <c r="B7" s="154" t="s">
        <v>12</v>
      </c>
      <c r="C7" s="154" t="s">
        <v>33</v>
      </c>
      <c r="D7" s="154" t="s">
        <v>34</v>
      </c>
      <c r="E7" s="154" t="s">
        <v>155</v>
      </c>
      <c r="F7" s="154" t="s">
        <v>21</v>
      </c>
      <c r="G7" s="154" t="s">
        <v>8</v>
      </c>
    </row>
    <row r="8" spans="1:7" s="144" customFormat="1" ht="54" customHeight="1" x14ac:dyDescent="0.2">
      <c r="A8" s="155" t="str">
        <f>'1. Snr Mgment leadership'!B4</f>
        <v>1. Senior management leadership and commitment to safeguarding</v>
      </c>
      <c r="B8" s="156">
        <f>'1. Snr Mgment leadership'!L2</f>
        <v>5</v>
      </c>
      <c r="C8" s="156">
        <f>'1. Snr Mgment leadership'!M2</f>
        <v>0</v>
      </c>
      <c r="D8" s="156">
        <f>'1. Snr Mgment leadership'!N2</f>
        <v>0</v>
      </c>
      <c r="E8" s="156">
        <f>'1. Snr Mgment leadership'!O2</f>
        <v>0</v>
      </c>
      <c r="F8" s="156">
        <f>'1. Snr Mgment leadership'!Q2</f>
        <v>0</v>
      </c>
      <c r="G8" s="156">
        <f>'1. Snr Mgment leadership'!P2</f>
        <v>5</v>
      </c>
    </row>
    <row r="9" spans="1:7" s="144" customFormat="1" ht="15.75" customHeight="1" x14ac:dyDescent="0.2">
      <c r="A9" s="157"/>
      <c r="B9" s="158"/>
      <c r="C9" s="158"/>
      <c r="D9" s="158"/>
      <c r="E9" s="158"/>
      <c r="F9" s="158"/>
      <c r="G9" s="158"/>
    </row>
    <row r="10" spans="1:7" s="144" customFormat="1" ht="54" customHeight="1" x14ac:dyDescent="0.2">
      <c r="A10" s="155" t="str">
        <f>'2. Lines of accountability'!B4</f>
        <v>2. Lines of accountability</v>
      </c>
      <c r="B10" s="156">
        <f>'2. Lines of accountability'!L2</f>
        <v>4</v>
      </c>
      <c r="C10" s="156">
        <f>'2. Lines of accountability'!M2</f>
        <v>0</v>
      </c>
      <c r="D10" s="156">
        <f>'2. Lines of accountability'!N2</f>
        <v>0</v>
      </c>
      <c r="E10" s="156">
        <f>'2. Lines of accountability'!O2</f>
        <v>0</v>
      </c>
      <c r="F10" s="156">
        <f>'2. Lines of accountability'!Q2</f>
        <v>0</v>
      </c>
      <c r="G10" s="156">
        <f>'2. Lines of accountability'!P2</f>
        <v>4</v>
      </c>
    </row>
    <row r="11" spans="1:7" s="144" customFormat="1" ht="15.75" customHeight="1" x14ac:dyDescent="0.2">
      <c r="A11" s="157"/>
      <c r="B11" s="158"/>
      <c r="C11" s="158"/>
      <c r="D11" s="158"/>
      <c r="E11" s="158"/>
      <c r="F11" s="158"/>
      <c r="G11" s="158"/>
    </row>
    <row r="12" spans="1:7" s="144" customFormat="1" ht="54" customHeight="1" x14ac:dyDescent="0.2">
      <c r="A12" s="159" t="str">
        <f>'3. Embedding policy'!B4</f>
        <v>3. Embedding Policy</v>
      </c>
      <c r="B12" s="156">
        <f>'3. Embedding policy'!L2</f>
        <v>5</v>
      </c>
      <c r="C12" s="156">
        <f>'3. Embedding policy'!M2</f>
        <v>0</v>
      </c>
      <c r="D12" s="156">
        <f>'3. Embedding policy'!N2</f>
        <v>0</v>
      </c>
      <c r="E12" s="156">
        <f>'3. Embedding policy'!O2</f>
        <v>0</v>
      </c>
      <c r="F12" s="156">
        <f>'3. Embedding policy'!Q2</f>
        <v>0</v>
      </c>
      <c r="G12" s="156">
        <f>'3. Embedding policy'!P2</f>
        <v>5</v>
      </c>
    </row>
    <row r="13" spans="1:7" s="144" customFormat="1" ht="15.75" customHeight="1" x14ac:dyDescent="0.2">
      <c r="A13" s="157"/>
      <c r="B13" s="158"/>
      <c r="C13" s="158"/>
      <c r="D13" s="158"/>
      <c r="E13" s="158"/>
      <c r="F13" s="158"/>
      <c r="G13" s="158"/>
    </row>
    <row r="14" spans="1:7" s="144" customFormat="1" ht="54" customHeight="1" x14ac:dyDescent="0.2">
      <c r="A14" s="155" t="str">
        <f>'4. Info-Sharing'!B4</f>
        <v>4. Information sharing</v>
      </c>
      <c r="B14" s="156">
        <f>'4. Info-Sharing'!L2</f>
        <v>3</v>
      </c>
      <c r="C14" s="156">
        <f>'4. Info-Sharing'!M2</f>
        <v>0</v>
      </c>
      <c r="D14" s="156">
        <f>'4. Info-Sharing'!N2</f>
        <v>0</v>
      </c>
      <c r="E14" s="156">
        <f>'4. Info-Sharing'!O2</f>
        <v>0</v>
      </c>
      <c r="F14" s="156">
        <f>'4. Info-Sharing'!Q2</f>
        <v>0</v>
      </c>
      <c r="G14" s="156">
        <f>'4. Info-Sharing'!P2</f>
        <v>3</v>
      </c>
    </row>
    <row r="15" spans="1:7" s="144" customFormat="1" ht="15.75" customHeight="1" x14ac:dyDescent="0.2">
      <c r="A15" s="157"/>
      <c r="B15" s="158"/>
      <c r="C15" s="158"/>
      <c r="D15" s="158"/>
      <c r="E15" s="158"/>
      <c r="F15" s="158"/>
      <c r="G15" s="158"/>
    </row>
    <row r="16" spans="1:7" s="144" customFormat="1" ht="54" customHeight="1" x14ac:dyDescent="0.2">
      <c r="A16" s="155" t="str">
        <f>'5. Learning &amp; Improvement'!$B$4</f>
        <v>5.  Learning and Improvement</v>
      </c>
      <c r="B16" s="156">
        <f>'5. Learning &amp; Improvement'!L2</f>
        <v>5</v>
      </c>
      <c r="C16" s="156">
        <v>0</v>
      </c>
      <c r="D16" s="156">
        <f>'5. Learning &amp; Improvement'!N2</f>
        <v>0</v>
      </c>
      <c r="E16" s="156">
        <f>'5. Learning &amp; Improvement'!O2</f>
        <v>0</v>
      </c>
      <c r="F16" s="156">
        <f>'5. Learning &amp; Improvement'!Q2</f>
        <v>0</v>
      </c>
      <c r="G16" s="156">
        <f>'5. Learning &amp; Improvement'!P2</f>
        <v>5</v>
      </c>
    </row>
    <row r="17" spans="1:65" s="144" customFormat="1" ht="16.5" customHeight="1" x14ac:dyDescent="0.2">
      <c r="A17" s="157"/>
      <c r="B17" s="68"/>
      <c r="C17" s="68"/>
      <c r="D17" s="68"/>
      <c r="E17" s="68"/>
      <c r="F17" s="68"/>
      <c r="G17" s="68"/>
    </row>
    <row r="18" spans="1:65" s="144" customFormat="1" ht="54" customHeight="1" x14ac:dyDescent="0.2">
      <c r="A18" s="155" t="str">
        <f>'6. recruitmemt vetting_Allegati'!$B$4</f>
        <v>6. Safe Recruitment, Vetting &amp; Allegations Management</v>
      </c>
      <c r="B18" s="156">
        <f>'6. recruitmemt vetting_Allegati'!$L$2</f>
        <v>3</v>
      </c>
      <c r="C18" s="156">
        <f>'6. recruitmemt vetting_Allegati'!$M$2</f>
        <v>0</v>
      </c>
      <c r="D18" s="156">
        <f>'6. recruitmemt vetting_Allegati'!$N$2</f>
        <v>0</v>
      </c>
      <c r="E18" s="156">
        <f>'6. recruitmemt vetting_Allegati'!$O$2</f>
        <v>0</v>
      </c>
      <c r="F18" s="156">
        <f>'6. recruitmemt vetting_Allegati'!$Q$2</f>
        <v>0</v>
      </c>
      <c r="G18" s="160">
        <f>'6. recruitmemt vetting_Allegati'!$P$2</f>
        <v>3</v>
      </c>
    </row>
    <row r="19" spans="1:65" s="144" customFormat="1" ht="17.25" customHeight="1" x14ac:dyDescent="0.2">
      <c r="A19" s="157"/>
      <c r="B19" s="161"/>
      <c r="C19" s="161"/>
      <c r="D19" s="161"/>
      <c r="E19" s="161"/>
      <c r="F19" s="161"/>
      <c r="G19" s="161"/>
    </row>
    <row r="20" spans="1:65" s="145" customFormat="1" ht="55.5" customHeight="1" x14ac:dyDescent="0.2">
      <c r="A20" s="162" t="s">
        <v>14</v>
      </c>
      <c r="B20" s="163">
        <f t="shared" ref="B20:G20" si="0">SUM(B8:B19)</f>
        <v>25</v>
      </c>
      <c r="C20" s="163">
        <f t="shared" si="0"/>
        <v>0</v>
      </c>
      <c r="D20" s="163">
        <f t="shared" si="0"/>
        <v>0</v>
      </c>
      <c r="E20" s="163">
        <f t="shared" si="0"/>
        <v>0</v>
      </c>
      <c r="F20" s="163">
        <f t="shared" si="0"/>
        <v>0</v>
      </c>
      <c r="G20" s="164">
        <f t="shared" si="0"/>
        <v>25</v>
      </c>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row>
  </sheetData>
  <sheetProtection algorithmName="SHA-512" hashValue="Ke1hz+RzrPWg49J43omkIgjs2KfXqsKBL5fX1c2SWdiOpMI4cOklz4ntm5hWPIxAiGP/Tvjoe2kjMZrIG4d01w==" saltValue="qeh7Xj6SBO9x2GAyEYXoLg==" spinCount="100000" sheet="1" selectLockedCells="1"/>
  <mergeCells count="1">
    <mergeCell ref="D1:G1"/>
  </mergeCells>
  <phoneticPr fontId="0" type="noConversion"/>
  <conditionalFormatting sqref="G20 G8 G10 G12 G14 G16:G17">
    <cfRule type="cellIs" dxfId="1" priority="3" stopIfTrue="1" operator="greaterThan">
      <formula>0</formula>
    </cfRule>
  </conditionalFormatting>
  <conditionalFormatting sqref="G18">
    <cfRule type="cellIs" dxfId="0" priority="1" stopIfTrue="1" operator="greaterThan">
      <formula>0</formula>
    </cfRule>
  </conditionalFormatting>
  <hyperlinks>
    <hyperlink ref="D1" location="Introduction!A1" display="Back to INTRODUCTION" xr:uid="{00000000-0004-0000-0B00-000000000000}"/>
  </hyperlinks>
  <pageMargins left="0.31496062992125984" right="0.31496062992125984" top="0.6692913385826772" bottom="0.6692913385826772" header="0.51181102362204722" footer="0.51181102362204722"/>
  <pageSetup paperSize="9" scale="61"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B1:R38"/>
  <sheetViews>
    <sheetView showGridLines="0" topLeftCell="A11" zoomScale="80" zoomScaleNormal="80" zoomScalePageLayoutView="75" workbookViewId="0">
      <selection activeCell="D17" sqref="D17:H17"/>
    </sheetView>
  </sheetViews>
  <sheetFormatPr defaultRowHeight="18" x14ac:dyDescent="0.25"/>
  <cols>
    <col min="1" max="1" width="9.140625" style="34"/>
    <col min="2" max="2" width="41.7109375" style="34" customWidth="1"/>
    <col min="3" max="3" width="28.28515625" style="34" customWidth="1"/>
    <col min="4" max="4" width="14.28515625" style="34" customWidth="1"/>
    <col min="5" max="5" width="38.85546875" style="34" customWidth="1"/>
    <col min="6" max="6" width="15" style="34" customWidth="1"/>
    <col min="7" max="7" width="19.140625" style="34" customWidth="1"/>
    <col min="8" max="8" width="14.85546875" style="34" customWidth="1"/>
    <col min="9" max="16" width="9.140625" style="34"/>
    <col min="17" max="17" width="0" style="34" hidden="1" customWidth="1"/>
    <col min="18" max="18" width="44.28515625" style="35" hidden="1" customWidth="1"/>
    <col min="19" max="19" width="0" style="34" hidden="1" customWidth="1"/>
    <col min="20" max="16384" width="9.140625" style="34"/>
  </cols>
  <sheetData>
    <row r="1" spans="2:18" ht="33.75" x14ac:dyDescent="0.5">
      <c r="B1" s="36" t="s">
        <v>23</v>
      </c>
      <c r="C1" s="37"/>
      <c r="D1" s="38"/>
      <c r="E1" s="38"/>
    </row>
    <row r="2" spans="2:18" ht="24" customHeight="1" thickBot="1" x14ac:dyDescent="0.5">
      <c r="B2" s="39"/>
    </row>
    <row r="3" spans="2:18" ht="27.75" customHeight="1" x14ac:dyDescent="0.4">
      <c r="B3" s="40" t="s">
        <v>143</v>
      </c>
      <c r="C3" s="172"/>
      <c r="D3" s="173"/>
      <c r="E3" s="174"/>
      <c r="F3" s="41"/>
    </row>
    <row r="4" spans="2:18" ht="16.5" customHeight="1" thickBot="1" x14ac:dyDescent="0.5">
      <c r="B4" s="42"/>
      <c r="C4" s="175"/>
      <c r="D4" s="176"/>
      <c r="E4" s="177"/>
      <c r="F4" s="41"/>
    </row>
    <row r="5" spans="2:18" ht="37.5" customHeight="1" thickBot="1" x14ac:dyDescent="0.5">
      <c r="B5" s="42"/>
      <c r="C5" s="43"/>
      <c r="D5" s="43"/>
      <c r="F5" s="44"/>
      <c r="R5" s="47" t="s">
        <v>114</v>
      </c>
    </row>
    <row r="6" spans="2:18" ht="40.5" customHeight="1" x14ac:dyDescent="0.4">
      <c r="B6" s="40" t="s">
        <v>135</v>
      </c>
      <c r="C6" s="48" t="s">
        <v>164</v>
      </c>
      <c r="D6" s="60"/>
      <c r="P6" s="47" t="s">
        <v>113</v>
      </c>
      <c r="R6" s="34"/>
    </row>
    <row r="7" spans="2:18" ht="42" customHeight="1" x14ac:dyDescent="0.35">
      <c r="B7" s="46" t="s">
        <v>137</v>
      </c>
      <c r="C7" s="49" t="s">
        <v>165</v>
      </c>
      <c r="D7" s="61"/>
      <c r="P7" s="47" t="s">
        <v>122</v>
      </c>
      <c r="R7" s="34"/>
    </row>
    <row r="8" spans="2:18" ht="47.25" customHeight="1" x14ac:dyDescent="0.45">
      <c r="B8" s="42"/>
      <c r="C8" s="49" t="s">
        <v>166</v>
      </c>
      <c r="D8" s="61"/>
      <c r="P8" s="47" t="s">
        <v>123</v>
      </c>
      <c r="R8" s="34"/>
    </row>
    <row r="9" spans="2:18" ht="41.25" customHeight="1" x14ac:dyDescent="0.45">
      <c r="B9" s="42"/>
      <c r="C9" s="49" t="s">
        <v>167</v>
      </c>
      <c r="D9" s="61"/>
      <c r="P9" s="50" t="s">
        <v>117</v>
      </c>
      <c r="R9" s="34"/>
    </row>
    <row r="10" spans="2:18" ht="41.25" customHeight="1" x14ac:dyDescent="0.45">
      <c r="B10" s="42"/>
      <c r="C10" s="49" t="s">
        <v>168</v>
      </c>
      <c r="D10" s="61"/>
      <c r="P10" s="50" t="s">
        <v>118</v>
      </c>
      <c r="R10" s="34"/>
    </row>
    <row r="11" spans="2:18" ht="41.25" customHeight="1" x14ac:dyDescent="0.45">
      <c r="B11" s="42"/>
      <c r="C11" s="49" t="s">
        <v>169</v>
      </c>
      <c r="D11" s="61"/>
      <c r="P11" s="47" t="s">
        <v>120</v>
      </c>
      <c r="R11" s="34"/>
    </row>
    <row r="12" spans="2:18" ht="38.25" customHeight="1" thickBot="1" x14ac:dyDescent="0.5">
      <c r="B12" s="42"/>
      <c r="C12" s="51" t="s">
        <v>163</v>
      </c>
      <c r="D12" s="62"/>
      <c r="F12" s="44"/>
      <c r="R12" s="50" t="s">
        <v>115</v>
      </c>
    </row>
    <row r="13" spans="2:18" ht="29.25" thickBot="1" x14ac:dyDescent="0.5">
      <c r="B13" s="42"/>
      <c r="R13" s="50" t="s">
        <v>119</v>
      </c>
    </row>
    <row r="14" spans="2:18" ht="47.25" customHeight="1" thickBot="1" x14ac:dyDescent="0.5">
      <c r="B14" s="42" t="s">
        <v>136</v>
      </c>
      <c r="C14" s="52" t="s">
        <v>125</v>
      </c>
      <c r="D14" s="179"/>
      <c r="E14" s="179"/>
      <c r="F14" s="179"/>
      <c r="G14" s="179"/>
      <c r="H14" s="180"/>
      <c r="R14" s="50" t="s">
        <v>116</v>
      </c>
    </row>
    <row r="15" spans="2:18" ht="47.25" customHeight="1" thickBot="1" x14ac:dyDescent="0.5">
      <c r="B15" s="42"/>
      <c r="C15" s="52" t="s">
        <v>126</v>
      </c>
      <c r="D15" s="179"/>
      <c r="E15" s="179"/>
      <c r="F15" s="179"/>
      <c r="G15" s="179"/>
      <c r="H15" s="180"/>
      <c r="R15" s="50" t="s">
        <v>121</v>
      </c>
    </row>
    <row r="16" spans="2:18" ht="47.25" customHeight="1" thickBot="1" x14ac:dyDescent="0.5">
      <c r="B16" s="42"/>
      <c r="C16" s="52" t="s">
        <v>127</v>
      </c>
      <c r="D16" s="178"/>
      <c r="E16" s="179"/>
      <c r="F16" s="179"/>
      <c r="G16" s="179"/>
      <c r="H16" s="180"/>
      <c r="R16" s="50" t="s">
        <v>134</v>
      </c>
    </row>
    <row r="17" spans="2:18" ht="47.25" customHeight="1" thickBot="1" x14ac:dyDescent="0.5">
      <c r="B17" s="42"/>
      <c r="C17" s="52" t="s">
        <v>128</v>
      </c>
      <c r="D17" s="179"/>
      <c r="E17" s="179"/>
      <c r="F17" s="179"/>
      <c r="G17" s="179"/>
      <c r="H17" s="180"/>
      <c r="R17" s="50" t="s">
        <v>132</v>
      </c>
    </row>
    <row r="18" spans="2:18" ht="47.25" customHeight="1" x14ac:dyDescent="0.45">
      <c r="B18" s="42"/>
      <c r="C18" s="52" t="s">
        <v>130</v>
      </c>
      <c r="D18" s="184"/>
      <c r="E18" s="179"/>
      <c r="F18" s="179"/>
      <c r="G18" s="179"/>
      <c r="H18" s="180"/>
      <c r="R18" s="50" t="s">
        <v>133</v>
      </c>
    </row>
    <row r="19" spans="2:18" ht="28.5" customHeight="1" thickBot="1" x14ac:dyDescent="0.5">
      <c r="B19" s="42"/>
      <c r="C19" s="45"/>
      <c r="D19" s="53"/>
      <c r="E19" s="53"/>
      <c r="F19" s="53"/>
      <c r="G19" s="53"/>
      <c r="H19" s="53"/>
      <c r="R19" s="50" t="s">
        <v>124</v>
      </c>
    </row>
    <row r="20" spans="2:18" ht="47.25" customHeight="1" thickBot="1" x14ac:dyDescent="0.4">
      <c r="B20" s="42" t="s">
        <v>144</v>
      </c>
      <c r="C20" s="52" t="s">
        <v>125</v>
      </c>
      <c r="D20" s="181"/>
      <c r="E20" s="182"/>
      <c r="F20" s="182"/>
      <c r="G20" s="182"/>
      <c r="H20" s="183"/>
    </row>
    <row r="21" spans="2:18" ht="47.25" customHeight="1" thickBot="1" x14ac:dyDescent="0.5">
      <c r="B21" s="42"/>
      <c r="C21" s="52" t="s">
        <v>126</v>
      </c>
      <c r="D21" s="181"/>
      <c r="E21" s="182"/>
      <c r="F21" s="182"/>
      <c r="G21" s="182"/>
      <c r="H21" s="183"/>
    </row>
    <row r="22" spans="2:18" ht="47.25" customHeight="1" thickBot="1" x14ac:dyDescent="0.5">
      <c r="B22" s="42"/>
      <c r="C22" s="52" t="s">
        <v>129</v>
      </c>
      <c r="D22" s="185"/>
      <c r="E22" s="182"/>
      <c r="F22" s="182"/>
      <c r="G22" s="182"/>
      <c r="H22" s="183"/>
    </row>
    <row r="23" spans="2:18" ht="47.25" customHeight="1" x14ac:dyDescent="0.45">
      <c r="B23" s="42"/>
      <c r="C23" s="48" t="s">
        <v>131</v>
      </c>
      <c r="D23" s="186"/>
      <c r="E23" s="179"/>
      <c r="F23" s="179"/>
      <c r="G23" s="179"/>
      <c r="H23" s="180"/>
    </row>
    <row r="24" spans="2:18" ht="35.25" x14ac:dyDescent="0.5">
      <c r="B24" s="12"/>
    </row>
    <row r="25" spans="2:18" ht="51.75" customHeight="1" x14ac:dyDescent="0.4">
      <c r="B25" s="188" t="s">
        <v>179</v>
      </c>
      <c r="C25" s="188"/>
      <c r="D25" s="188"/>
      <c r="E25" s="188"/>
      <c r="F25" s="188"/>
      <c r="G25" s="188"/>
      <c r="H25" s="188"/>
    </row>
    <row r="26" spans="2:18" ht="19.5" customHeight="1" x14ac:dyDescent="0.5">
      <c r="B26" s="54"/>
      <c r="C26" s="54"/>
      <c r="D26" s="54"/>
      <c r="E26" s="54"/>
      <c r="F26" s="54"/>
      <c r="G26" s="54"/>
      <c r="H26" s="54"/>
    </row>
    <row r="27" spans="2:18" s="56" customFormat="1" ht="23.25" x14ac:dyDescent="0.35">
      <c r="B27" s="169"/>
      <c r="E27" s="55"/>
      <c r="G27" s="30"/>
      <c r="J27" s="57"/>
      <c r="R27" s="58"/>
    </row>
    <row r="28" spans="2:18" s="56" customFormat="1" ht="23.25" x14ac:dyDescent="0.35">
      <c r="B28" s="55"/>
      <c r="E28" s="55"/>
      <c r="G28" s="30"/>
      <c r="J28" s="57"/>
      <c r="R28" s="58"/>
    </row>
    <row r="29" spans="2:18" s="56" customFormat="1" ht="23.25" x14ac:dyDescent="0.35">
      <c r="B29" s="55"/>
      <c r="E29" s="55"/>
      <c r="G29" s="30"/>
      <c r="J29" s="57"/>
      <c r="R29" s="58"/>
    </row>
    <row r="30" spans="2:18" s="56" customFormat="1" ht="23.25" x14ac:dyDescent="0.35">
      <c r="C30" s="55"/>
      <c r="E30" s="30"/>
      <c r="J30" s="57"/>
      <c r="R30" s="58"/>
    </row>
    <row r="31" spans="2:18" s="56" customFormat="1" ht="48" customHeight="1" x14ac:dyDescent="0.35">
      <c r="B31" s="30"/>
      <c r="E31" s="30"/>
      <c r="J31" s="57"/>
      <c r="R31" s="58"/>
    </row>
    <row r="32" spans="2:18" ht="25.5" x14ac:dyDescent="0.35">
      <c r="E32" s="31"/>
      <c r="J32" s="59"/>
    </row>
    <row r="33" spans="2:10" x14ac:dyDescent="0.25">
      <c r="F33" s="32"/>
      <c r="J33" s="59"/>
    </row>
    <row r="34" spans="2:10" x14ac:dyDescent="0.25">
      <c r="B34" s="59"/>
    </row>
    <row r="35" spans="2:10" ht="18.75" x14ac:dyDescent="0.3">
      <c r="C35" s="187"/>
      <c r="D35" s="187"/>
      <c r="E35" s="187"/>
      <c r="F35" s="165"/>
    </row>
    <row r="36" spans="2:10" ht="18.75" x14ac:dyDescent="0.3">
      <c r="C36" s="187"/>
      <c r="D36" s="187"/>
      <c r="E36" s="187"/>
      <c r="F36" s="166"/>
    </row>
    <row r="38" spans="2:10" hidden="1" x14ac:dyDescent="0.25"/>
  </sheetData>
  <sheetProtection selectLockedCells="1"/>
  <mergeCells count="13">
    <mergeCell ref="D22:H22"/>
    <mergeCell ref="D23:H23"/>
    <mergeCell ref="C35:E35"/>
    <mergeCell ref="C36:E36"/>
    <mergeCell ref="B25:H25"/>
    <mergeCell ref="C3:E4"/>
    <mergeCell ref="D16:H16"/>
    <mergeCell ref="D17:H17"/>
    <mergeCell ref="D20:H20"/>
    <mergeCell ref="D21:H21"/>
    <mergeCell ref="D18:H18"/>
    <mergeCell ref="D14:H14"/>
    <mergeCell ref="D15:H15"/>
  </mergeCells>
  <phoneticPr fontId="0" type="noConversion"/>
  <dataValidations count="1">
    <dataValidation type="list" allowBlank="1" showInputMessage="1" showErrorMessage="1" sqref="D6:D12" xr:uid="{00000000-0002-0000-0100-000000000000}">
      <formula1>"Yes"</formula1>
    </dataValidation>
  </dataValidations>
  <pageMargins left="0.31496062992125984" right="0.31496062992125984" top="0.6692913385826772" bottom="0.6692913385826772" header="0.51181102362204722" footer="0.51181102362204722"/>
  <pageSetup paperSize="9" scale="50" orientation="portrait" r:id="rId1"/>
  <headerFooter alignWithMargins="0">
    <oddFooter>&amp;LDesigned by ESCB &amp; ECAB 2013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22"/>
  <sheetViews>
    <sheetView showGridLines="0" zoomScaleNormal="100" zoomScaleSheetLayoutView="75" zoomScalePageLayoutView="65" workbookViewId="0">
      <selection activeCell="G10" sqref="G10"/>
    </sheetView>
  </sheetViews>
  <sheetFormatPr defaultRowHeight="15.75" x14ac:dyDescent="0.2"/>
  <cols>
    <col min="2" max="2" width="25.7109375" customWidth="1"/>
    <col min="3" max="4" width="40.140625" customWidth="1"/>
    <col min="5" max="5" width="40.28515625" customWidth="1"/>
    <col min="6" max="6" width="10" style="65" customWidth="1"/>
    <col min="7" max="7" width="60.42578125" customWidth="1"/>
    <col min="8" max="8" width="34.42578125" customWidth="1"/>
    <col min="9" max="9" width="24.140625" customWidth="1"/>
    <col min="10" max="14" width="9.140625" style="66"/>
  </cols>
  <sheetData>
    <row r="1" spans="1:17" x14ac:dyDescent="0.25">
      <c r="B1" s="63" t="s">
        <v>170</v>
      </c>
      <c r="E1" s="64" t="s">
        <v>6</v>
      </c>
      <c r="J1"/>
      <c r="K1"/>
      <c r="L1" t="s">
        <v>13</v>
      </c>
      <c r="M1" s="66" t="s">
        <v>9</v>
      </c>
      <c r="N1" s="66" t="s">
        <v>10</v>
      </c>
      <c r="O1" s="66" t="s">
        <v>11</v>
      </c>
      <c r="P1" s="66" t="s">
        <v>8</v>
      </c>
      <c r="Q1" s="66" t="s">
        <v>22</v>
      </c>
    </row>
    <row r="2" spans="1:17" x14ac:dyDescent="0.2">
      <c r="B2" s="9"/>
      <c r="J2"/>
      <c r="K2"/>
      <c r="L2" s="66">
        <f>SUM(M2:Q2)</f>
        <v>5</v>
      </c>
      <c r="M2" s="66">
        <f>COUNTIF($F10:$F14,1)</f>
        <v>0</v>
      </c>
      <c r="N2" s="66">
        <f>COUNTIF($F10:$F14,2)</f>
        <v>0</v>
      </c>
      <c r="O2" s="66">
        <f>COUNTIF($F10:$F14,3)</f>
        <v>0</v>
      </c>
      <c r="P2" s="66">
        <f>COUNTIF($F10:$F14,"")</f>
        <v>5</v>
      </c>
      <c r="Q2" s="66">
        <f>COUNTIF($F10:$F14,0)</f>
        <v>0</v>
      </c>
    </row>
    <row r="3" spans="1:17" ht="21" x14ac:dyDescent="0.35">
      <c r="B3" s="23" t="str">
        <f>IF('User Details (PLEASE COMPLETE!)'!$L$1&gt;11,"Please enter your details on the user details sheet","")</f>
        <v/>
      </c>
      <c r="J3"/>
      <c r="K3"/>
      <c r="O3" s="66"/>
      <c r="P3" s="66"/>
      <c r="Q3" s="66"/>
    </row>
    <row r="4" spans="1:17" ht="27" customHeight="1" x14ac:dyDescent="0.25">
      <c r="B4" s="67" t="s">
        <v>27</v>
      </c>
      <c r="F4" s="68"/>
      <c r="J4"/>
      <c r="K4"/>
      <c r="L4"/>
      <c r="M4"/>
      <c r="N4"/>
    </row>
    <row r="5" spans="1:17" ht="18.75" customHeight="1" x14ac:dyDescent="0.3">
      <c r="B5" s="69" t="s">
        <v>26</v>
      </c>
      <c r="E5" s="1"/>
      <c r="F5" s="3"/>
      <c r="J5"/>
      <c r="K5"/>
      <c r="L5"/>
      <c r="M5"/>
      <c r="N5"/>
    </row>
    <row r="6" spans="1:17" ht="18" customHeight="1" x14ac:dyDescent="0.25">
      <c r="B6" s="70"/>
      <c r="E6" s="1"/>
      <c r="F6" s="3"/>
      <c r="J6"/>
      <c r="K6"/>
      <c r="L6"/>
      <c r="M6"/>
      <c r="N6"/>
    </row>
    <row r="7" spans="1:17" ht="19.5" x14ac:dyDescent="0.2">
      <c r="B7" s="71"/>
      <c r="H7" s="72"/>
      <c r="J7"/>
      <c r="K7"/>
      <c r="L7"/>
      <c r="M7"/>
      <c r="N7"/>
    </row>
    <row r="8" spans="1:17" s="80" customFormat="1" ht="51" x14ac:dyDescent="0.2">
      <c r="A8" s="73"/>
      <c r="B8" s="74" t="s">
        <v>5</v>
      </c>
      <c r="C8" s="196" t="s">
        <v>110</v>
      </c>
      <c r="D8" s="196"/>
      <c r="E8" s="196"/>
      <c r="F8" s="75" t="s">
        <v>4</v>
      </c>
      <c r="G8" s="76" t="s">
        <v>146</v>
      </c>
      <c r="H8" s="77" t="s">
        <v>147</v>
      </c>
      <c r="I8" s="78"/>
      <c r="J8" s="79"/>
      <c r="K8" s="79"/>
      <c r="L8" s="79"/>
      <c r="M8" s="79"/>
      <c r="N8" s="79"/>
    </row>
    <row r="9" spans="1:17" s="80" customFormat="1" ht="38.25" x14ac:dyDescent="0.2">
      <c r="A9" s="73"/>
      <c r="B9" s="81"/>
      <c r="C9" s="82" t="s">
        <v>30</v>
      </c>
      <c r="D9" s="83" t="s">
        <v>31</v>
      </c>
      <c r="E9" s="84" t="s">
        <v>148</v>
      </c>
      <c r="F9" s="85"/>
      <c r="G9" s="86"/>
      <c r="H9" s="86" t="s">
        <v>107</v>
      </c>
      <c r="J9" s="79"/>
      <c r="K9" s="79"/>
      <c r="L9" s="79"/>
      <c r="M9" s="79"/>
      <c r="N9" s="79"/>
    </row>
    <row r="10" spans="1:17" s="92" customFormat="1" ht="161.25" customHeight="1" x14ac:dyDescent="0.2">
      <c r="A10" s="87">
        <v>1.1000000000000001</v>
      </c>
      <c r="B10" s="88" t="s">
        <v>35</v>
      </c>
      <c r="C10" s="89" t="s">
        <v>38</v>
      </c>
      <c r="D10" s="90" t="s">
        <v>39</v>
      </c>
      <c r="E10" s="91" t="s">
        <v>40</v>
      </c>
      <c r="F10" s="135"/>
      <c r="G10" s="106"/>
      <c r="H10" s="136"/>
      <c r="J10" s="93"/>
      <c r="K10" s="93"/>
      <c r="L10" s="93"/>
      <c r="M10" s="93"/>
      <c r="N10" s="93"/>
    </row>
    <row r="11" spans="1:17" s="92" customFormat="1" ht="178.5" customHeight="1" x14ac:dyDescent="0.2">
      <c r="A11" s="87">
        <v>1.2</v>
      </c>
      <c r="B11" s="88" t="s">
        <v>149</v>
      </c>
      <c r="C11" s="89" t="s">
        <v>41</v>
      </c>
      <c r="D11" s="90" t="s">
        <v>42</v>
      </c>
      <c r="E11" s="91" t="s">
        <v>43</v>
      </c>
      <c r="F11" s="135"/>
      <c r="G11" s="106"/>
      <c r="H11" s="136"/>
      <c r="J11" s="93"/>
      <c r="K11" s="93"/>
      <c r="L11" s="93"/>
      <c r="M11" s="93"/>
      <c r="N11" s="93"/>
    </row>
    <row r="12" spans="1:17" s="92" customFormat="1" ht="214.5" customHeight="1" x14ac:dyDescent="0.2">
      <c r="A12" s="87">
        <v>1.3</v>
      </c>
      <c r="B12" s="88" t="s">
        <v>36</v>
      </c>
      <c r="C12" s="89" t="s">
        <v>44</v>
      </c>
      <c r="D12" s="89" t="s">
        <v>45</v>
      </c>
      <c r="E12" s="89" t="s">
        <v>46</v>
      </c>
      <c r="F12" s="135"/>
      <c r="G12" s="106"/>
      <c r="H12" s="136"/>
      <c r="J12" s="93"/>
      <c r="K12" s="93"/>
      <c r="L12" s="93"/>
      <c r="M12" s="93"/>
      <c r="N12" s="93"/>
    </row>
    <row r="13" spans="1:17" s="92" customFormat="1" ht="123.75" customHeight="1" x14ac:dyDescent="0.2">
      <c r="A13" s="87">
        <v>1.4</v>
      </c>
      <c r="B13" s="88" t="s">
        <v>150</v>
      </c>
      <c r="C13" s="89" t="s">
        <v>47</v>
      </c>
      <c r="D13" s="91" t="s">
        <v>48</v>
      </c>
      <c r="E13" s="89" t="s">
        <v>49</v>
      </c>
      <c r="F13" s="135"/>
      <c r="G13" s="106"/>
      <c r="H13" s="136"/>
      <c r="J13" s="93"/>
      <c r="K13" s="93"/>
      <c r="L13" s="93"/>
      <c r="M13" s="93"/>
      <c r="N13" s="93"/>
    </row>
    <row r="14" spans="1:17" s="92" customFormat="1" ht="116.25" customHeight="1" x14ac:dyDescent="0.2">
      <c r="A14" s="87">
        <v>1.5</v>
      </c>
      <c r="B14" s="88" t="s">
        <v>37</v>
      </c>
      <c r="C14" s="89" t="s">
        <v>50</v>
      </c>
      <c r="D14" s="89" t="s">
        <v>51</v>
      </c>
      <c r="E14" s="89" t="s">
        <v>52</v>
      </c>
      <c r="F14" s="135"/>
      <c r="G14" s="106"/>
      <c r="H14" s="136"/>
      <c r="J14" s="93"/>
      <c r="K14" s="93"/>
      <c r="L14" s="93"/>
      <c r="M14" s="93"/>
      <c r="N14" s="93"/>
    </row>
    <row r="15" spans="1:17" s="80" customFormat="1" ht="12.75" x14ac:dyDescent="0.2">
      <c r="B15" s="94"/>
      <c r="C15" s="95"/>
      <c r="D15" s="96"/>
      <c r="E15" s="95"/>
      <c r="F15" s="97"/>
      <c r="G15" s="98"/>
      <c r="I15" s="79"/>
      <c r="J15" s="79"/>
      <c r="K15" s="79"/>
      <c r="L15" s="79"/>
      <c r="M15" s="79"/>
    </row>
    <row r="16" spans="1:17" s="80" customFormat="1" ht="12.75" x14ac:dyDescent="0.2">
      <c r="B16" s="94"/>
      <c r="C16" s="95"/>
      <c r="D16" s="96"/>
      <c r="E16" s="95"/>
      <c r="F16" s="97"/>
      <c r="G16" s="98"/>
      <c r="I16" s="79"/>
      <c r="J16" s="79"/>
      <c r="K16" s="79"/>
      <c r="L16" s="79"/>
      <c r="M16" s="79"/>
    </row>
    <row r="17" spans="2:13" s="80" customFormat="1" ht="13.5" thickBot="1" x14ac:dyDescent="0.25">
      <c r="B17" s="94"/>
      <c r="C17" s="95"/>
      <c r="D17" s="96"/>
      <c r="E17" s="95"/>
      <c r="F17" s="97"/>
      <c r="G17" s="98"/>
      <c r="I17" s="79"/>
      <c r="J17" s="79"/>
      <c r="K17" s="79"/>
      <c r="L17" s="79"/>
      <c r="M17" s="79"/>
    </row>
    <row r="18" spans="2:13" ht="18" customHeight="1" x14ac:dyDescent="0.25">
      <c r="B18" s="99" t="s">
        <v>2</v>
      </c>
      <c r="E18" s="189" t="str">
        <f>IF(COUNT(F10:F14)&lt;5, "remember to fill in the blanks", "Sheet Complete")</f>
        <v>remember to fill in the blanks</v>
      </c>
      <c r="F18" s="190"/>
    </row>
    <row r="19" spans="2:13" ht="12.75" customHeight="1" x14ac:dyDescent="0.2">
      <c r="E19" s="191"/>
      <c r="F19" s="192"/>
    </row>
    <row r="20" spans="2:13" ht="13.5" customHeight="1" thickBot="1" x14ac:dyDescent="0.25">
      <c r="E20" s="193"/>
      <c r="F20" s="194"/>
    </row>
    <row r="22" spans="2:13" ht="24" customHeight="1" x14ac:dyDescent="0.3">
      <c r="E22" s="195"/>
      <c r="F22" s="195"/>
    </row>
  </sheetData>
  <sheetProtection algorithmName="SHA-512" hashValue="SVCiTtXWw21IVV0ccq8z9CHbgJ4si+6Be37Qui1AkalJxQ5dB8Nq1La9D6YGSODoNmMhrjlMMm0WY9B2GPo3qw==" saltValue="M8xZetjEAYcUXWrhjAHPig==" spinCount="100000" sheet="1" selectLockedCells="1"/>
  <protectedRanges>
    <protectedRange password="E7C4" sqref="B52:E113" name="Range2"/>
    <protectedRange password="E7C4" sqref="B15:E45 B8:B9" name="Range1"/>
    <protectedRange password="E7C4" sqref="D12:E12" name="Range1_2_1"/>
    <protectedRange password="E7C4" sqref="C9:E9" name="Range1_5"/>
  </protectedRanges>
  <mergeCells count="3">
    <mergeCell ref="E18:F20"/>
    <mergeCell ref="E22:F22"/>
    <mergeCell ref="C8:E8"/>
  </mergeCells>
  <phoneticPr fontId="0" type="noConversion"/>
  <conditionalFormatting sqref="E18:F20">
    <cfRule type="cellIs" dxfId="37" priority="13" stopIfTrue="1" operator="equal">
      <formula>"Remember to fill in the blanks"</formula>
    </cfRule>
    <cfRule type="cellIs" dxfId="36" priority="14" stopIfTrue="1" operator="equal">
      <formula>"Sheet complete"</formula>
    </cfRule>
  </conditionalFormatting>
  <conditionalFormatting sqref="F10:F14">
    <cfRule type="cellIs" dxfId="35" priority="1" stopIfTrue="1" operator="equal">
      <formula>1</formula>
    </cfRule>
    <cfRule type="cellIs" dxfId="34" priority="2" stopIfTrue="1" operator="equal">
      <formula>2</formula>
    </cfRule>
    <cfRule type="cellIs" dxfId="33" priority="3" stopIfTrue="1" operator="equal">
      <formula>3</formula>
    </cfRule>
  </conditionalFormatting>
  <dataValidations xWindow="1007" yWindow="814" count="1">
    <dataValidation type="list" allowBlank="1" showInputMessage="1" showErrorMessage="1" errorTitle="Entry is restricted as follows:" error="Please enter 0, 1, 2 or 3_x000a__x000a_0 = Non applicable_x000a_1= Not Met_x000a_2 = Partly Met_x000a_3 = Met" promptTitle="Score" prompt="1 - Not Met_x000a_2 - Partly Met_x000a_3 - Fully Met_x000a_0 - Not Applicable" sqref="F10:F14" xr:uid="{00000000-0002-0000-0200-000000000000}">
      <formula1>"1,2,3,0"</formula1>
    </dataValidation>
  </dataValidations>
  <hyperlinks>
    <hyperlink ref="E1" location="Introduction!A1" display="Back to INTRODUCTION" xr:uid="{00000000-0004-0000-0200-000000000000}"/>
  </hyperlinks>
  <pageMargins left="0.31496062992125984" right="0.31496062992125984" top="0.6692913385826772" bottom="0.6692913385826772" header="0.51181102362204722" footer="0.51181102362204722"/>
  <pageSetup paperSize="9" scale="50" fitToHeight="3" orientation="landscape" r:id="rId1"/>
  <headerFooter alignWithMargins="0">
    <oddFooter>&amp;LDesigned by ESCB &amp; ESAB 2013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Q19"/>
  <sheetViews>
    <sheetView showGridLines="0" topLeftCell="A8" zoomScaleNormal="100" zoomScaleSheetLayoutView="75" workbookViewId="0">
      <selection activeCell="G13" sqref="G13"/>
    </sheetView>
  </sheetViews>
  <sheetFormatPr defaultRowHeight="15.75" x14ac:dyDescent="0.2"/>
  <cols>
    <col min="2" max="2" width="38.140625" customWidth="1"/>
    <col min="3" max="5" width="40.140625" customWidth="1"/>
    <col min="6" max="6" width="7.140625" style="65" customWidth="1"/>
    <col min="7" max="7" width="58.5703125" customWidth="1"/>
    <col min="8" max="8" width="35.7109375" customWidth="1"/>
    <col min="9" max="9" width="24.140625" customWidth="1"/>
  </cols>
  <sheetData>
    <row r="1" spans="1:17" x14ac:dyDescent="0.25">
      <c r="B1" s="63" t="s">
        <v>170</v>
      </c>
      <c r="E1" s="64" t="s">
        <v>6</v>
      </c>
      <c r="L1" t="s">
        <v>13</v>
      </c>
      <c r="M1" s="66" t="s">
        <v>9</v>
      </c>
      <c r="N1" s="66" t="s">
        <v>10</v>
      </c>
      <c r="O1" s="66" t="s">
        <v>11</v>
      </c>
      <c r="P1" s="66" t="s">
        <v>8</v>
      </c>
      <c r="Q1" s="66" t="s">
        <v>22</v>
      </c>
    </row>
    <row r="2" spans="1:17" x14ac:dyDescent="0.2">
      <c r="B2" s="9"/>
      <c r="L2" s="66">
        <f>SUM(M2:Q2)</f>
        <v>4</v>
      </c>
      <c r="M2" s="66">
        <f>COUNTIF($F10:$F13,1)</f>
        <v>0</v>
      </c>
      <c r="N2" s="66">
        <f>COUNTIF($F10:$F13,2)</f>
        <v>0</v>
      </c>
      <c r="O2" s="66">
        <f>COUNTIF($F10:$F13,3)</f>
        <v>0</v>
      </c>
      <c r="P2" s="66">
        <f>COUNTIF($F10:$F13,"")</f>
        <v>4</v>
      </c>
      <c r="Q2" s="66">
        <f>COUNTIF($F10:$F13,0)</f>
        <v>0</v>
      </c>
    </row>
    <row r="3" spans="1:17" ht="21" x14ac:dyDescent="0.35">
      <c r="B3" s="23" t="str">
        <f>IF('User Details (PLEASE COMPLETE!)'!$L$1&gt;11,"Please enter your details on the user details sheet","")</f>
        <v/>
      </c>
      <c r="L3" s="66"/>
      <c r="M3" s="66"/>
      <c r="N3" s="66"/>
      <c r="O3" s="66"/>
      <c r="P3" s="66"/>
      <c r="Q3" s="66"/>
    </row>
    <row r="4" spans="1:17" ht="18" x14ac:dyDescent="0.25">
      <c r="B4" s="67" t="s">
        <v>28</v>
      </c>
      <c r="F4" s="68"/>
    </row>
    <row r="5" spans="1:17" x14ac:dyDescent="0.3">
      <c r="B5" s="69" t="s">
        <v>18</v>
      </c>
      <c r="E5" s="1"/>
      <c r="F5" s="3"/>
    </row>
    <row r="6" spans="1:17" x14ac:dyDescent="0.25">
      <c r="B6" s="70"/>
      <c r="E6" s="1"/>
      <c r="F6" s="3"/>
    </row>
    <row r="7" spans="1:17" ht="19.5" x14ac:dyDescent="0.2">
      <c r="B7" s="71"/>
      <c r="H7" s="72"/>
    </row>
    <row r="8" spans="1:17" s="80" customFormat="1" ht="51" x14ac:dyDescent="0.2">
      <c r="A8" s="73"/>
      <c r="B8" s="74" t="s">
        <v>5</v>
      </c>
      <c r="C8" s="196" t="s">
        <v>110</v>
      </c>
      <c r="D8" s="196"/>
      <c r="E8" s="196"/>
      <c r="F8" s="75" t="s">
        <v>4</v>
      </c>
      <c r="G8" s="76" t="s">
        <v>146</v>
      </c>
      <c r="H8" s="77" t="s">
        <v>147</v>
      </c>
    </row>
    <row r="9" spans="1:17" s="80" customFormat="1" ht="44.25" customHeight="1" x14ac:dyDescent="0.2">
      <c r="A9" s="73"/>
      <c r="B9" s="81"/>
      <c r="C9" s="82" t="s">
        <v>30</v>
      </c>
      <c r="D9" s="83" t="s">
        <v>31</v>
      </c>
      <c r="E9" s="84" t="s">
        <v>148</v>
      </c>
      <c r="F9" s="85"/>
      <c r="G9" s="86"/>
      <c r="H9" s="86" t="s">
        <v>107</v>
      </c>
    </row>
    <row r="10" spans="1:17" s="92" customFormat="1" ht="116.25" customHeight="1" x14ac:dyDescent="0.2">
      <c r="A10" s="87">
        <v>2.1</v>
      </c>
      <c r="B10" s="88" t="s">
        <v>138</v>
      </c>
      <c r="C10" s="89" t="s">
        <v>53</v>
      </c>
      <c r="D10" s="89" t="s">
        <v>54</v>
      </c>
      <c r="E10" s="89" t="s">
        <v>157</v>
      </c>
      <c r="F10" s="137"/>
      <c r="G10" s="138"/>
      <c r="H10" s="136"/>
    </row>
    <row r="11" spans="1:17" s="92" customFormat="1" ht="120" x14ac:dyDescent="0.2">
      <c r="A11" s="87">
        <v>2.2000000000000002</v>
      </c>
      <c r="B11" s="88" t="s">
        <v>181</v>
      </c>
      <c r="C11" s="100" t="s">
        <v>151</v>
      </c>
      <c r="D11" s="100" t="s">
        <v>55</v>
      </c>
      <c r="E11" s="100" t="s">
        <v>182</v>
      </c>
      <c r="F11" s="137"/>
      <c r="G11" s="138"/>
      <c r="H11" s="136"/>
    </row>
    <row r="12" spans="1:17" s="92" customFormat="1" ht="146.25" customHeight="1" x14ac:dyDescent="0.2">
      <c r="A12" s="87">
        <v>2.2999999999999998</v>
      </c>
      <c r="B12" s="88" t="s">
        <v>177</v>
      </c>
      <c r="C12" s="104" t="s">
        <v>178</v>
      </c>
      <c r="D12" s="104" t="s">
        <v>183</v>
      </c>
      <c r="E12" s="104" t="s">
        <v>61</v>
      </c>
      <c r="F12" s="137"/>
      <c r="G12" s="138"/>
      <c r="H12" s="136"/>
    </row>
    <row r="13" spans="1:17" s="92" customFormat="1" ht="303.75" customHeight="1" x14ac:dyDescent="0.2">
      <c r="A13" s="87">
        <v>2.4</v>
      </c>
      <c r="B13" s="88" t="s">
        <v>139</v>
      </c>
      <c r="C13" s="100" t="s">
        <v>56</v>
      </c>
      <c r="D13" s="100" t="s">
        <v>57</v>
      </c>
      <c r="E13" s="100" t="s">
        <v>156</v>
      </c>
      <c r="F13" s="137"/>
      <c r="G13" s="138"/>
      <c r="H13" s="136"/>
    </row>
    <row r="14" spans="1:17" ht="16.5" thickBot="1" x14ac:dyDescent="0.25"/>
    <row r="15" spans="1:17" ht="18" customHeight="1" x14ac:dyDescent="0.25">
      <c r="B15" s="99" t="s">
        <v>2</v>
      </c>
      <c r="E15" s="189" t="str">
        <f>IF(COUNT(F10:F13)&lt;4, "remember to fill in the blanks", "Sheet Complete")</f>
        <v>remember to fill in the blanks</v>
      </c>
      <c r="F15" s="190"/>
    </row>
    <row r="16" spans="1:17" ht="12.75" customHeight="1" x14ac:dyDescent="0.2">
      <c r="E16" s="191"/>
      <c r="F16" s="192"/>
    </row>
    <row r="17" spans="5:6" ht="13.5" customHeight="1" thickBot="1" x14ac:dyDescent="0.25">
      <c r="E17" s="193"/>
      <c r="F17" s="194"/>
    </row>
    <row r="19" spans="5:6" ht="20.25" x14ac:dyDescent="0.3">
      <c r="E19" s="195"/>
      <c r="F19" s="195"/>
    </row>
  </sheetData>
  <sheetProtection algorithmName="SHA-512" hashValue="EcLdymLnHpMXDkq+0VkyGFcnO7/Xuo6bSglzk84QM0MHlhYOZdl+FPnBZq2FSMLGOFnSQvKGEF92O3YR1aFgmg==" saltValue="0wXmXfa6EwUKZY0aaG/2Dg==" spinCount="100000" sheet="1" selectLockedCells="1"/>
  <protectedRanges>
    <protectedRange password="E7C4" sqref="E19" name="Range1"/>
    <protectedRange password="E7C4" sqref="C9:D9" name="Range1_5"/>
    <protectedRange password="E7C4" sqref="E9" name="Range1_5_1"/>
  </protectedRanges>
  <mergeCells count="3">
    <mergeCell ref="E15:F17"/>
    <mergeCell ref="E19:F19"/>
    <mergeCell ref="C8:E8"/>
  </mergeCells>
  <phoneticPr fontId="0" type="noConversion"/>
  <conditionalFormatting sqref="F10:F13">
    <cfRule type="cellIs" dxfId="32" priority="5" stopIfTrue="1" operator="equal">
      <formula>1</formula>
    </cfRule>
    <cfRule type="cellIs" dxfId="31" priority="6" stopIfTrue="1" operator="equal">
      <formula>2</formula>
    </cfRule>
    <cfRule type="cellIs" dxfId="30" priority="7" stopIfTrue="1" operator="equal">
      <formula>3</formula>
    </cfRule>
  </conditionalFormatting>
  <conditionalFormatting sqref="E15:F17">
    <cfRule type="cellIs" dxfId="29" priority="1" stopIfTrue="1" operator="equal">
      <formula>"Remember to fill in the blanks"</formula>
    </cfRule>
    <cfRule type="cellIs" dxfId="28" priority="2" stopIfTrue="1" operator="equal">
      <formula>"Sheet complete"</formula>
    </cfRule>
  </conditionalFormatting>
  <dataValidations xWindow="899" yWindow="221" count="1">
    <dataValidation type="list" allowBlank="1" showInputMessage="1" showErrorMessage="1" errorTitle="Entry is restricted as follows:" error="Please enter 0, 1, 2 or 3_x000a__x000a_0 = Non applicable_x000a_1= Not Met_x000a_2 = Partly Met_x000a_3 = Met" promptTitle="Score" prompt="1 - Not Met_x000a_2 - Partly Met_x000a_3 - Fully Met_x000a_0 - Not Applicable" sqref="F10:F13" xr:uid="{00000000-0002-0000-0300-000000000000}">
      <formula1>"1,2,3,0"</formula1>
    </dataValidation>
  </dataValidations>
  <hyperlinks>
    <hyperlink ref="E1" location="Introduction!A1" display="Back to INTRODUCTION" xr:uid="{00000000-0004-0000-0300-000000000000}"/>
  </hyperlinks>
  <pageMargins left="0.31496062992125984" right="0.31496062992125984" top="0.6692913385826772" bottom="0.6692913385826772" header="0.51181102362204722" footer="0.51181102362204722"/>
  <pageSetup paperSize="9" scale="50" fitToHeight="5" orientation="landscape" r:id="rId1"/>
  <headerFooter alignWithMargins="0">
    <oddFooter>&amp;LESCB and ESAB 2013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Q20"/>
  <sheetViews>
    <sheetView showGridLines="0" zoomScaleNormal="100" zoomScaleSheetLayoutView="75" zoomScalePageLayoutView="75" workbookViewId="0">
      <pane xSplit="2" ySplit="9" topLeftCell="C12" activePane="bottomRight" state="frozen"/>
      <selection activeCell="B7" sqref="B7"/>
      <selection pane="topRight" activeCell="B7" sqref="B7"/>
      <selection pane="bottomLeft" activeCell="B7" sqref="B7"/>
      <selection pane="bottomRight" activeCell="F12" sqref="F12"/>
    </sheetView>
  </sheetViews>
  <sheetFormatPr defaultRowHeight="15.75" x14ac:dyDescent="0.2"/>
  <cols>
    <col min="2" max="2" width="33.7109375" customWidth="1"/>
    <col min="3" max="3" width="40.140625" customWidth="1"/>
    <col min="4" max="4" width="47.140625" customWidth="1"/>
    <col min="5" max="5" width="40.140625" customWidth="1"/>
    <col min="6" max="6" width="7.140625" style="65" customWidth="1"/>
    <col min="7" max="7" width="47.85546875" customWidth="1"/>
    <col min="8" max="8" width="35.85546875" customWidth="1"/>
    <col min="9" max="9" width="24.140625" customWidth="1"/>
  </cols>
  <sheetData>
    <row r="1" spans="1:17" x14ac:dyDescent="0.25">
      <c r="B1" s="63" t="s">
        <v>170</v>
      </c>
      <c r="E1" s="64" t="s">
        <v>6</v>
      </c>
      <c r="L1" t="s">
        <v>13</v>
      </c>
      <c r="M1" s="66" t="s">
        <v>9</v>
      </c>
      <c r="N1" s="66" t="s">
        <v>10</v>
      </c>
      <c r="O1" s="66" t="s">
        <v>11</v>
      </c>
      <c r="P1" s="66" t="s">
        <v>8</v>
      </c>
      <c r="Q1" s="66" t="s">
        <v>22</v>
      </c>
    </row>
    <row r="2" spans="1:17" x14ac:dyDescent="0.2">
      <c r="B2" s="9"/>
      <c r="L2" s="66">
        <f>SUM(M2:Q2)</f>
        <v>5</v>
      </c>
      <c r="M2" s="66">
        <f>COUNTIF($F10:$F14,1)</f>
        <v>0</v>
      </c>
      <c r="N2" s="66">
        <f>COUNTIF($F10:$F14,2)</f>
        <v>0</v>
      </c>
      <c r="O2" s="66">
        <f>COUNTIF($F10:$F14,3)</f>
        <v>0</v>
      </c>
      <c r="P2" s="66">
        <f>COUNTIF($F10:$F14,"")</f>
        <v>5</v>
      </c>
      <c r="Q2" s="66">
        <f>COUNTIF($F10:$F14,0)</f>
        <v>0</v>
      </c>
    </row>
    <row r="3" spans="1:17" ht="21" x14ac:dyDescent="0.35">
      <c r="B3" s="23" t="str">
        <f>IF('User Details (PLEASE COMPLETE!)'!$L$1&gt;11,"Please enter your details on the user details sheet","")</f>
        <v/>
      </c>
      <c r="L3" s="66"/>
      <c r="M3" s="66"/>
      <c r="N3" s="66"/>
      <c r="O3" s="66"/>
      <c r="P3" s="66"/>
      <c r="Q3" s="66"/>
    </row>
    <row r="4" spans="1:17" ht="18" x14ac:dyDescent="0.25">
      <c r="B4" s="67" t="s">
        <v>32</v>
      </c>
      <c r="F4" s="68"/>
    </row>
    <row r="5" spans="1:17" x14ac:dyDescent="0.3">
      <c r="B5" s="101" t="s">
        <v>19</v>
      </c>
      <c r="E5" s="1"/>
      <c r="F5" s="3"/>
    </row>
    <row r="6" spans="1:17" x14ac:dyDescent="0.25">
      <c r="B6" s="70"/>
      <c r="E6" s="1"/>
      <c r="F6" s="3"/>
    </row>
    <row r="7" spans="1:17" ht="0.75" customHeight="1" x14ac:dyDescent="0.2">
      <c r="B7" s="71"/>
      <c r="H7" s="72"/>
      <c r="I7" t="s">
        <v>17</v>
      </c>
    </row>
    <row r="8" spans="1:17" s="80" customFormat="1" ht="51" x14ac:dyDescent="0.2">
      <c r="A8" s="73"/>
      <c r="B8" s="74" t="s">
        <v>5</v>
      </c>
      <c r="C8" s="196" t="s">
        <v>110</v>
      </c>
      <c r="D8" s="196"/>
      <c r="E8" s="196"/>
      <c r="F8" s="75" t="s">
        <v>4</v>
      </c>
      <c r="G8" s="76" t="s">
        <v>146</v>
      </c>
      <c r="H8" s="77" t="s">
        <v>147</v>
      </c>
    </row>
    <row r="9" spans="1:17" s="80" customFormat="1" ht="42.75" customHeight="1" x14ac:dyDescent="0.2">
      <c r="A9" s="73"/>
      <c r="B9" s="102"/>
      <c r="C9" s="82" t="s">
        <v>30</v>
      </c>
      <c r="D9" s="83" t="s">
        <v>31</v>
      </c>
      <c r="E9" s="84" t="s">
        <v>148</v>
      </c>
      <c r="F9" s="103"/>
      <c r="G9" s="86"/>
      <c r="H9" s="86" t="s">
        <v>107</v>
      </c>
    </row>
    <row r="10" spans="1:17" s="92" customFormat="1" ht="160.5" customHeight="1" x14ac:dyDescent="0.2">
      <c r="A10" s="87">
        <v>3.1</v>
      </c>
      <c r="B10" s="88" t="s">
        <v>152</v>
      </c>
      <c r="C10" s="104" t="s">
        <v>159</v>
      </c>
      <c r="D10" s="104" t="s">
        <v>180</v>
      </c>
      <c r="E10" s="104" t="s">
        <v>61</v>
      </c>
      <c r="F10" s="117"/>
      <c r="G10" s="106"/>
      <c r="H10" s="139"/>
    </row>
    <row r="11" spans="1:17" s="92" customFormat="1" ht="218.25" customHeight="1" x14ac:dyDescent="0.2">
      <c r="A11" s="87">
        <v>3.2</v>
      </c>
      <c r="B11" s="88" t="s">
        <v>184</v>
      </c>
      <c r="C11" s="100" t="s">
        <v>158</v>
      </c>
      <c r="D11" s="100" t="s">
        <v>62</v>
      </c>
      <c r="E11" s="100" t="s">
        <v>63</v>
      </c>
      <c r="F11" s="117"/>
      <c r="G11" s="106"/>
      <c r="H11" s="139"/>
    </row>
    <row r="12" spans="1:17" s="92" customFormat="1" ht="255.75" customHeight="1" x14ac:dyDescent="0.2">
      <c r="A12" s="87">
        <v>3.3</v>
      </c>
      <c r="B12" s="88" t="s">
        <v>58</v>
      </c>
      <c r="C12" s="104" t="s">
        <v>140</v>
      </c>
      <c r="D12" s="104" t="s">
        <v>64</v>
      </c>
      <c r="E12" s="104" t="s">
        <v>65</v>
      </c>
      <c r="F12" s="117"/>
      <c r="G12" s="106"/>
      <c r="H12" s="139"/>
    </row>
    <row r="13" spans="1:17" s="92" customFormat="1" ht="148.5" customHeight="1" x14ac:dyDescent="0.2">
      <c r="A13" s="87">
        <v>3.4</v>
      </c>
      <c r="B13" s="88" t="s">
        <v>59</v>
      </c>
      <c r="C13" s="104" t="s">
        <v>66</v>
      </c>
      <c r="D13" s="104" t="s">
        <v>67</v>
      </c>
      <c r="E13" s="104" t="s">
        <v>68</v>
      </c>
      <c r="F13" s="117"/>
      <c r="G13" s="106"/>
      <c r="H13" s="139"/>
    </row>
    <row r="14" spans="1:17" s="92" customFormat="1" ht="198.75" customHeight="1" x14ac:dyDescent="0.2">
      <c r="A14" s="87">
        <v>3.5</v>
      </c>
      <c r="B14" s="88" t="s">
        <v>60</v>
      </c>
      <c r="C14" s="105" t="s">
        <v>69</v>
      </c>
      <c r="D14" s="105" t="s">
        <v>70</v>
      </c>
      <c r="E14" s="105" t="s">
        <v>160</v>
      </c>
      <c r="F14" s="117"/>
      <c r="G14" s="106"/>
      <c r="H14" s="139"/>
    </row>
    <row r="16" spans="1:17" ht="20.25" x14ac:dyDescent="0.3">
      <c r="E16" s="195"/>
      <c r="F16" s="195"/>
    </row>
    <row r="17" spans="2:6" ht="16.5" thickBot="1" x14ac:dyDescent="0.25"/>
    <row r="18" spans="2:6" ht="12.75" customHeight="1" x14ac:dyDescent="0.2">
      <c r="E18" s="189" t="str">
        <f>IF(COUNT(F10:F14)&lt;5, "remember to fill in the blanks", "Sheet Complete")</f>
        <v>remember to fill in the blanks</v>
      </c>
      <c r="F18" s="190"/>
    </row>
    <row r="19" spans="2:6" ht="18" customHeight="1" x14ac:dyDescent="0.25">
      <c r="B19" s="99" t="s">
        <v>2</v>
      </c>
      <c r="E19" s="191"/>
      <c r="F19" s="192"/>
    </row>
    <row r="20" spans="2:6" ht="13.5" customHeight="1" thickBot="1" x14ac:dyDescent="0.25">
      <c r="E20" s="193"/>
      <c r="F20" s="194"/>
    </row>
  </sheetData>
  <sheetProtection algorithmName="SHA-512" hashValue="eBuTHwqHKyrk8jd9wOgGRqPosTiRffih8Hx/jCHIIATlV0x2lxDITSB/ohL6Oz36fXMdpqD+qqfxFDdXQr2daQ==" saltValue="sxblbm6knhdI8eO2L+KVDw==" spinCount="100000" sheet="1" selectLockedCells="1"/>
  <protectedRanges>
    <protectedRange password="E7C4" sqref="E16" name="Range1"/>
    <protectedRange password="E7C4" sqref="B12" name="Range1_1"/>
    <protectedRange password="E7C4" sqref="C12:E12" name="Range1_2"/>
    <protectedRange password="E7C4" sqref="B8" name="Range1_4"/>
    <protectedRange password="E7C4" sqref="C9:D9" name="Range1_5"/>
    <protectedRange password="E7C4" sqref="E9" name="Range1_5_1"/>
  </protectedRanges>
  <mergeCells count="3">
    <mergeCell ref="E18:F20"/>
    <mergeCell ref="E16:F16"/>
    <mergeCell ref="C8:E8"/>
  </mergeCells>
  <phoneticPr fontId="0" type="noConversion"/>
  <conditionalFormatting sqref="F14">
    <cfRule type="cellIs" dxfId="27" priority="8" stopIfTrue="1" operator="equal">
      <formula>1</formula>
    </cfRule>
    <cfRule type="cellIs" dxfId="26" priority="9" stopIfTrue="1" operator="equal">
      <formula>2</formula>
    </cfRule>
    <cfRule type="cellIs" dxfId="25" priority="10" stopIfTrue="1" operator="equal">
      <formula>3</formula>
    </cfRule>
  </conditionalFormatting>
  <conditionalFormatting sqref="E18:F20">
    <cfRule type="cellIs" dxfId="24" priority="4" stopIfTrue="1" operator="equal">
      <formula>"Remember to fill in the blanks"</formula>
    </cfRule>
    <cfRule type="cellIs" dxfId="23" priority="5" stopIfTrue="1" operator="equal">
      <formula>"Sheet complete"</formula>
    </cfRule>
  </conditionalFormatting>
  <conditionalFormatting sqref="F10:F13">
    <cfRule type="cellIs" dxfId="22" priority="1" stopIfTrue="1" operator="equal">
      <formula>1</formula>
    </cfRule>
    <cfRule type="cellIs" dxfId="21" priority="2" stopIfTrue="1" operator="equal">
      <formula>2</formula>
    </cfRule>
    <cfRule type="cellIs" dxfId="20" priority="3" stopIfTrue="1" operator="equal">
      <formula>3</formula>
    </cfRule>
  </conditionalFormatting>
  <dataValidations xWindow="788" yWindow="568" count="1">
    <dataValidation type="list" operator="equal" allowBlank="1" showInputMessage="1" showErrorMessage="1" prompt="1 - Not Met_x000a_2 - Partly Met_x000a_3 - Fully Met_x000a_0 - Not Applicable" sqref="F10:F14" xr:uid="{00000000-0002-0000-0400-000000000000}">
      <formula1>"1,2,3,0"</formula1>
    </dataValidation>
  </dataValidations>
  <hyperlinks>
    <hyperlink ref="E1" location="Introduction!A1" display="Back to INTRODUCTION" xr:uid="{00000000-0004-0000-0400-000000000000}"/>
  </hyperlinks>
  <pageMargins left="0.31496062992125984" right="0.31496062992125984" top="0.6692913385826772" bottom="0.6692913385826772" header="0.51181102362204722" footer="0.51181102362204722"/>
  <pageSetup paperSize="9" scale="50" fitToHeight="3" orientation="landscape" r:id="rId1"/>
  <headerFooter alignWithMargins="0">
    <oddFooter>&amp;LDesigned by ESCB &amp; ESAB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Q19"/>
  <sheetViews>
    <sheetView showGridLines="0" zoomScaleNormal="100" zoomScaleSheetLayoutView="75" zoomScalePageLayoutView="75" workbookViewId="0">
      <pane xSplit="2" ySplit="9" topLeftCell="C11" activePane="bottomRight" state="frozen"/>
      <selection activeCell="B7" sqref="B7"/>
      <selection pane="topRight" activeCell="B7" sqref="B7"/>
      <selection pane="bottomLeft" activeCell="B7" sqref="B7"/>
      <selection pane="bottomRight" activeCell="F12" sqref="F12"/>
    </sheetView>
  </sheetViews>
  <sheetFormatPr defaultRowHeight="15.75" x14ac:dyDescent="0.2"/>
  <cols>
    <col min="2" max="2" width="25.7109375" customWidth="1"/>
    <col min="3" max="5" width="40.140625" customWidth="1"/>
    <col min="6" max="6" width="7.140625" style="65" customWidth="1"/>
    <col min="7" max="7" width="57" customWidth="1"/>
    <col min="8" max="8" width="31.42578125" customWidth="1"/>
  </cols>
  <sheetData>
    <row r="1" spans="1:17" x14ac:dyDescent="0.25">
      <c r="B1" s="63" t="s">
        <v>170</v>
      </c>
      <c r="E1" s="64" t="s">
        <v>6</v>
      </c>
      <c r="L1" t="s">
        <v>13</v>
      </c>
      <c r="M1" s="66" t="s">
        <v>9</v>
      </c>
      <c r="N1" s="66" t="s">
        <v>10</v>
      </c>
      <c r="O1" s="66" t="s">
        <v>11</v>
      </c>
      <c r="P1" s="66" t="s">
        <v>8</v>
      </c>
      <c r="Q1" s="66" t="s">
        <v>22</v>
      </c>
    </row>
    <row r="2" spans="1:17" x14ac:dyDescent="0.2">
      <c r="B2" s="9"/>
      <c r="L2" s="66">
        <f>SUM(M2:Q2)</f>
        <v>3</v>
      </c>
      <c r="M2" s="66">
        <f>COUNTIF($F10:$F12,1)</f>
        <v>0</v>
      </c>
      <c r="N2" s="66">
        <f>COUNTIF($F10:$F12,2)</f>
        <v>0</v>
      </c>
      <c r="O2" s="66">
        <f>COUNTIF($F10:$F12,3)</f>
        <v>0</v>
      </c>
      <c r="P2" s="66">
        <f>COUNTIF($F10:$F12,"")</f>
        <v>3</v>
      </c>
      <c r="Q2" s="66">
        <f>COUNTIF($F10:$F12,0)</f>
        <v>0</v>
      </c>
    </row>
    <row r="3" spans="1:17" ht="21" x14ac:dyDescent="0.35">
      <c r="B3" s="23" t="str">
        <f>IF('User Details (PLEASE COMPLETE!)'!$L$1&gt;11,"Please enter your details on the user details sheet","")</f>
        <v/>
      </c>
      <c r="L3" s="66"/>
      <c r="M3" s="66"/>
      <c r="N3" s="66"/>
      <c r="O3" s="66"/>
      <c r="P3" s="66"/>
      <c r="Q3" s="66"/>
    </row>
    <row r="4" spans="1:17" ht="18" x14ac:dyDescent="0.2">
      <c r="B4" s="107" t="s">
        <v>172</v>
      </c>
      <c r="C4" s="108"/>
      <c r="D4" s="108"/>
      <c r="E4" s="108"/>
      <c r="F4" s="68"/>
    </row>
    <row r="5" spans="1:17" x14ac:dyDescent="0.3">
      <c r="B5" s="101" t="s">
        <v>18</v>
      </c>
      <c r="E5" s="1"/>
      <c r="F5" s="3"/>
    </row>
    <row r="6" spans="1:17" ht="12" customHeight="1" x14ac:dyDescent="0.25">
      <c r="B6" s="70"/>
      <c r="E6" s="1"/>
      <c r="F6" s="3"/>
    </row>
    <row r="7" spans="1:17" ht="20.25" hidden="1" thickBot="1" x14ac:dyDescent="0.25">
      <c r="B7" s="71"/>
    </row>
    <row r="8" spans="1:17" s="80" customFormat="1" ht="51" customHeight="1" x14ac:dyDescent="0.2">
      <c r="A8" s="73"/>
      <c r="B8" s="74" t="s">
        <v>5</v>
      </c>
      <c r="C8" s="196" t="s">
        <v>110</v>
      </c>
      <c r="D8" s="196"/>
      <c r="E8" s="196"/>
      <c r="F8" s="75" t="s">
        <v>4</v>
      </c>
      <c r="G8" s="76" t="s">
        <v>146</v>
      </c>
      <c r="H8" s="77" t="s">
        <v>147</v>
      </c>
    </row>
    <row r="9" spans="1:17" s="80" customFormat="1" ht="38.25" x14ac:dyDescent="0.2">
      <c r="A9" s="73"/>
      <c r="B9" s="81"/>
      <c r="C9" s="82" t="s">
        <v>30</v>
      </c>
      <c r="D9" s="83" t="s">
        <v>31</v>
      </c>
      <c r="E9" s="84" t="s">
        <v>148</v>
      </c>
      <c r="F9" s="85"/>
      <c r="G9" s="86"/>
      <c r="H9" s="86" t="s">
        <v>107</v>
      </c>
    </row>
    <row r="10" spans="1:17" s="92" customFormat="1" ht="172.5" customHeight="1" x14ac:dyDescent="0.2">
      <c r="A10" s="87">
        <v>4.0999999999999996</v>
      </c>
      <c r="B10" s="88" t="s">
        <v>71</v>
      </c>
      <c r="C10" s="100" t="s">
        <v>73</v>
      </c>
      <c r="D10" s="100" t="s">
        <v>74</v>
      </c>
      <c r="E10" s="100" t="s">
        <v>75</v>
      </c>
      <c r="F10" s="117"/>
      <c r="G10" s="106"/>
      <c r="H10" s="140"/>
    </row>
    <row r="11" spans="1:17" s="92" customFormat="1" ht="139.5" customHeight="1" x14ac:dyDescent="0.2">
      <c r="A11" s="87">
        <v>4.2</v>
      </c>
      <c r="B11" s="88" t="s">
        <v>72</v>
      </c>
      <c r="C11" s="100" t="s">
        <v>25</v>
      </c>
      <c r="D11" s="100" t="s">
        <v>76</v>
      </c>
      <c r="E11" s="100" t="s">
        <v>77</v>
      </c>
      <c r="F11" s="117"/>
      <c r="G11" s="106"/>
      <c r="H11" s="140"/>
    </row>
    <row r="12" spans="1:17" s="92" customFormat="1" ht="177" customHeight="1" x14ac:dyDescent="0.2">
      <c r="A12" s="87">
        <v>4.3</v>
      </c>
      <c r="B12" s="88" t="s">
        <v>153</v>
      </c>
      <c r="C12" s="100" t="s">
        <v>185</v>
      </c>
      <c r="D12" s="100" t="s">
        <v>78</v>
      </c>
      <c r="E12" s="100" t="s">
        <v>186</v>
      </c>
      <c r="F12" s="117"/>
      <c r="G12" s="106"/>
      <c r="H12" s="140"/>
    </row>
    <row r="13" spans="1:17" x14ac:dyDescent="0.2">
      <c r="G13" s="44"/>
      <c r="H13" s="44"/>
    </row>
    <row r="14" spans="1:17" ht="16.5" thickBot="1" x14ac:dyDescent="0.25">
      <c r="G14" s="44"/>
      <c r="H14" s="44"/>
    </row>
    <row r="15" spans="1:17" ht="18" customHeight="1" x14ac:dyDescent="0.25">
      <c r="B15" s="99" t="s">
        <v>2</v>
      </c>
      <c r="E15" s="189" t="str">
        <f>IF(COUNT(F10:F12)&lt;3, "remember to fill in the blanks", "Sheet Complete")</f>
        <v>remember to fill in the blanks</v>
      </c>
      <c r="F15" s="190"/>
      <c r="G15" s="44"/>
      <c r="H15" s="44"/>
    </row>
    <row r="16" spans="1:17" ht="12.75" customHeight="1" x14ac:dyDescent="0.2">
      <c r="E16" s="191"/>
      <c r="F16" s="192"/>
    </row>
    <row r="17" spans="5:6" ht="13.5" customHeight="1" thickBot="1" x14ac:dyDescent="0.25">
      <c r="E17" s="193"/>
      <c r="F17" s="194"/>
    </row>
    <row r="19" spans="5:6" ht="20.25" x14ac:dyDescent="0.3">
      <c r="E19" s="195"/>
      <c r="F19" s="195"/>
    </row>
  </sheetData>
  <sheetProtection algorithmName="SHA-512" hashValue="RlS3yd9nIJeHm/+ltvwJCiOF88AT9dm+8Yw8wqumS55bpOgUMkwVSxrW1iNkv5EFs4t2uf7xqhRb+A67NzIOpQ==" saltValue="xwFMoJEAKGky/VUeqqoJrQ==" spinCount="100000" sheet="1" selectLockedCells="1"/>
  <protectedRanges>
    <protectedRange password="E7C4" sqref="E20" name="Range1"/>
    <protectedRange password="E7C4" sqref="C9:D9" name="Range1_1"/>
    <protectedRange password="E7C4" sqref="E9" name="Range1_5"/>
  </protectedRanges>
  <mergeCells count="3">
    <mergeCell ref="E15:F17"/>
    <mergeCell ref="E19:F19"/>
    <mergeCell ref="C8:E8"/>
  </mergeCells>
  <phoneticPr fontId="0" type="noConversion"/>
  <conditionalFormatting sqref="E15:F17">
    <cfRule type="cellIs" dxfId="19" priority="4" stopIfTrue="1" operator="equal">
      <formula>"Remember to fill in the blanks"</formula>
    </cfRule>
    <cfRule type="cellIs" dxfId="18" priority="5" stopIfTrue="1" operator="equal">
      <formula>"Sheet complete"</formula>
    </cfRule>
  </conditionalFormatting>
  <conditionalFormatting sqref="F10:F12">
    <cfRule type="cellIs" dxfId="17" priority="1" stopIfTrue="1" operator="equal">
      <formula>1</formula>
    </cfRule>
    <cfRule type="cellIs" dxfId="16" priority="2" stopIfTrue="1" operator="equal">
      <formula>2</formula>
    </cfRule>
    <cfRule type="cellIs" dxfId="15" priority="3" stopIfTrue="1" operator="equal">
      <formula>3</formula>
    </cfRule>
  </conditionalFormatting>
  <dataValidations xWindow="883" yWindow="809" count="1">
    <dataValidation type="list" allowBlank="1" showInputMessage="1" showErrorMessage="1" errorTitle="Entry is restricted as follows:" error="Please enter 0, 1, 2 or 3_x000a__x000a_0 = Non applicable_x000a_1= Not Met_x000a_2 = Partly Met_x000a_3 = Met" promptTitle="Score" prompt="1 - Not Met_x000a_2 - Partly Met_x000a_3 - Fully Met_x000a_0 - Not Applicable" sqref="F10:F12" xr:uid="{00000000-0002-0000-0600-000000000000}">
      <formula1>"1,2,3,0"</formula1>
    </dataValidation>
  </dataValidations>
  <hyperlinks>
    <hyperlink ref="E1" location="Introduction!A1" display="Back to INTRODUCTION" xr:uid="{00000000-0004-0000-0600-000000000000}"/>
  </hyperlinks>
  <pageMargins left="0.31496062992125984" right="0.31496062992125984" top="0.6692913385826772" bottom="0.6692913385826772" header="0.51181102362204722" footer="0.51181102362204722"/>
  <pageSetup paperSize="9" scale="55" fitToHeight="4" orientation="landscape" r:id="rId1"/>
  <headerFooter alignWithMargins="0">
    <oddFooter>&amp;LDesigned by ESCB &amp; ESAB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B21"/>
  <sheetViews>
    <sheetView showGridLines="0" zoomScaleNormal="100" zoomScaleSheetLayoutView="75" zoomScalePageLayoutView="75" workbookViewId="0">
      <pane xSplit="2" ySplit="9" topLeftCell="C13" activePane="bottomRight" state="frozen"/>
      <selection activeCell="B7" sqref="B7"/>
      <selection pane="topRight" activeCell="B7" sqref="B7"/>
      <selection pane="bottomLeft" activeCell="B7" sqref="B7"/>
      <selection pane="bottomRight" activeCell="F14" sqref="F14"/>
    </sheetView>
  </sheetViews>
  <sheetFormatPr defaultRowHeight="15.75" x14ac:dyDescent="0.2"/>
  <cols>
    <col min="2" max="2" width="25.7109375" customWidth="1"/>
    <col min="3" max="5" width="40.140625" customWidth="1"/>
    <col min="6" max="6" width="7.140625" style="65" customWidth="1"/>
    <col min="7" max="7" width="55" customWidth="1"/>
    <col min="8" max="8" width="32.140625" customWidth="1"/>
  </cols>
  <sheetData>
    <row r="1" spans="1:28" x14ac:dyDescent="0.25">
      <c r="B1" s="63" t="s">
        <v>170</v>
      </c>
      <c r="E1" s="64" t="s">
        <v>6</v>
      </c>
      <c r="L1" t="s">
        <v>13</v>
      </c>
      <c r="M1" s="66" t="s">
        <v>9</v>
      </c>
      <c r="N1" s="66" t="s">
        <v>10</v>
      </c>
      <c r="O1" s="66" t="s">
        <v>11</v>
      </c>
      <c r="P1" s="66" t="s">
        <v>8</v>
      </c>
      <c r="Q1" t="s">
        <v>22</v>
      </c>
    </row>
    <row r="2" spans="1:28" ht="16.5" customHeight="1" x14ac:dyDescent="0.2">
      <c r="B2" s="9"/>
      <c r="L2" s="66">
        <f>SUM(M2:Q2)</f>
        <v>5</v>
      </c>
      <c r="M2" s="66">
        <f>COUNTIF($F10:$F14,1)</f>
        <v>0</v>
      </c>
      <c r="N2" s="66">
        <f>COUNTIF($F10:$F14,2)</f>
        <v>0</v>
      </c>
      <c r="O2" s="66">
        <f>COUNTIF($F10:$F14,3)</f>
        <v>0</v>
      </c>
      <c r="P2" s="66">
        <f>COUNTIF($F10:$F14,"")</f>
        <v>5</v>
      </c>
      <c r="Q2" s="66">
        <f>COUNTIF($F10:$F14,0)</f>
        <v>0</v>
      </c>
    </row>
    <row r="3" spans="1:28" ht="21" x14ac:dyDescent="0.35">
      <c r="B3" s="23" t="str">
        <f>IF('User Details (PLEASE COMPLETE!)'!$L$1&gt;11,"Please enter your details on the user details sheet","")</f>
        <v/>
      </c>
      <c r="L3" s="66"/>
      <c r="M3" s="66"/>
      <c r="N3" s="66"/>
      <c r="O3" s="66"/>
      <c r="P3" s="66"/>
      <c r="Q3" s="66"/>
    </row>
    <row r="4" spans="1:28" ht="18" x14ac:dyDescent="0.2">
      <c r="B4" s="107" t="s">
        <v>173</v>
      </c>
      <c r="C4" s="108"/>
      <c r="D4" s="108"/>
      <c r="E4" s="108"/>
      <c r="F4" s="68"/>
    </row>
    <row r="5" spans="1:28" x14ac:dyDescent="0.3">
      <c r="B5" s="101" t="s">
        <v>18</v>
      </c>
      <c r="E5" s="1"/>
      <c r="F5" s="3"/>
    </row>
    <row r="6" spans="1:28" x14ac:dyDescent="0.25">
      <c r="B6" s="70"/>
      <c r="E6" s="1"/>
      <c r="F6" s="3"/>
    </row>
    <row r="7" spans="1:28" ht="2.25" customHeight="1" x14ac:dyDescent="0.2">
      <c r="B7" s="71"/>
    </row>
    <row r="8" spans="1:28" s="80" customFormat="1" ht="51" x14ac:dyDescent="0.2">
      <c r="A8" s="73"/>
      <c r="B8" s="74" t="s">
        <v>5</v>
      </c>
      <c r="C8" s="196" t="s">
        <v>110</v>
      </c>
      <c r="D8" s="196"/>
      <c r="E8" s="196"/>
      <c r="F8" s="75" t="s">
        <v>4</v>
      </c>
      <c r="G8" s="76" t="s">
        <v>146</v>
      </c>
      <c r="H8" s="77" t="s">
        <v>147</v>
      </c>
    </row>
    <row r="9" spans="1:28" s="80" customFormat="1" ht="38.25" x14ac:dyDescent="0.2">
      <c r="A9" s="73"/>
      <c r="B9" s="81"/>
      <c r="C9" s="82" t="s">
        <v>30</v>
      </c>
      <c r="D9" s="83" t="s">
        <v>31</v>
      </c>
      <c r="E9" s="84" t="s">
        <v>148</v>
      </c>
      <c r="F9" s="85"/>
      <c r="G9" s="86"/>
      <c r="H9" s="86" t="s">
        <v>107</v>
      </c>
    </row>
    <row r="10" spans="1:28" s="92" customFormat="1" ht="285" x14ac:dyDescent="0.2">
      <c r="A10" s="87">
        <v>5.0999999999999996</v>
      </c>
      <c r="B10" s="88" t="s">
        <v>79</v>
      </c>
      <c r="C10" s="89" t="s">
        <v>82</v>
      </c>
      <c r="D10" s="89" t="s">
        <v>83</v>
      </c>
      <c r="E10" s="89" t="s">
        <v>84</v>
      </c>
      <c r="F10" s="117"/>
      <c r="G10" s="106"/>
      <c r="H10" s="140"/>
    </row>
    <row r="11" spans="1:28" s="92" customFormat="1" ht="255.75" customHeight="1" x14ac:dyDescent="0.2">
      <c r="A11" s="87">
        <v>5.2</v>
      </c>
      <c r="B11" s="88" t="s">
        <v>80</v>
      </c>
      <c r="C11" s="105" t="s">
        <v>85</v>
      </c>
      <c r="D11" s="105" t="s">
        <v>86</v>
      </c>
      <c r="E11" s="105" t="s">
        <v>103</v>
      </c>
      <c r="F11" s="117"/>
      <c r="G11" s="106"/>
      <c r="H11" s="140"/>
    </row>
    <row r="12" spans="1:28" s="92" customFormat="1" ht="150" customHeight="1" x14ac:dyDescent="0.2">
      <c r="A12" s="87">
        <v>5.3</v>
      </c>
      <c r="B12" s="88" t="s">
        <v>81</v>
      </c>
      <c r="C12" s="89" t="s">
        <v>87</v>
      </c>
      <c r="D12" s="89" t="s">
        <v>88</v>
      </c>
      <c r="E12" s="89" t="s">
        <v>89</v>
      </c>
      <c r="F12" s="117"/>
      <c r="G12" s="106"/>
      <c r="H12" s="140"/>
    </row>
    <row r="13" spans="1:28" s="92" customFormat="1" ht="180" x14ac:dyDescent="0.2">
      <c r="A13" s="87">
        <v>5.4</v>
      </c>
      <c r="B13" s="88" t="s">
        <v>187</v>
      </c>
      <c r="C13" s="89" t="s">
        <v>90</v>
      </c>
      <c r="D13" s="89" t="s">
        <v>91</v>
      </c>
      <c r="E13" s="89" t="s">
        <v>92</v>
      </c>
      <c r="F13" s="117"/>
      <c r="G13" s="106"/>
      <c r="H13" s="140"/>
    </row>
    <row r="14" spans="1:28" s="92" customFormat="1" ht="141.75" customHeight="1" x14ac:dyDescent="0.25">
      <c r="A14" s="87">
        <v>5.5</v>
      </c>
      <c r="B14" s="88" t="s">
        <v>188</v>
      </c>
      <c r="C14" s="89" t="s">
        <v>93</v>
      </c>
      <c r="D14" s="89" t="s">
        <v>94</v>
      </c>
      <c r="E14" s="89" t="s">
        <v>154</v>
      </c>
      <c r="F14" s="117"/>
      <c r="G14" s="106"/>
      <c r="H14" s="140"/>
      <c r="I14" s="109"/>
      <c r="J14" s="109"/>
      <c r="K14" s="109"/>
      <c r="L14" s="109"/>
      <c r="M14" s="109"/>
      <c r="N14" s="109"/>
      <c r="O14" s="109"/>
      <c r="P14" s="109"/>
      <c r="Q14" s="109"/>
      <c r="R14" s="109"/>
      <c r="S14" s="109"/>
      <c r="T14" s="109"/>
      <c r="U14" s="109"/>
      <c r="V14" s="109"/>
      <c r="W14" s="109"/>
      <c r="X14" s="109"/>
      <c r="Y14" s="109"/>
      <c r="Z14" s="109"/>
      <c r="AA14" s="109"/>
      <c r="AB14" s="109"/>
    </row>
    <row r="15" spans="1:28" s="92" customFormat="1" x14ac:dyDescent="0.25">
      <c r="A15" s="110"/>
      <c r="B15" s="111"/>
      <c r="C15" s="112"/>
      <c r="D15" s="112"/>
      <c r="E15" s="112"/>
      <c r="F15" s="113"/>
      <c r="G15" s="109"/>
      <c r="H15" s="109"/>
      <c r="I15" s="109"/>
      <c r="J15" s="109"/>
      <c r="K15" s="109"/>
      <c r="L15" s="109"/>
      <c r="M15" s="109"/>
      <c r="N15" s="109"/>
      <c r="O15" s="109"/>
      <c r="P15" s="109"/>
      <c r="Q15" s="109"/>
      <c r="R15" s="109"/>
      <c r="S15" s="109"/>
      <c r="T15" s="109"/>
      <c r="U15" s="109"/>
      <c r="V15" s="109"/>
      <c r="W15" s="109"/>
      <c r="X15" s="109"/>
      <c r="Y15" s="109"/>
      <c r="Z15" s="109"/>
      <c r="AA15" s="109"/>
      <c r="AB15" s="109"/>
    </row>
    <row r="16" spans="1:28" s="80" customFormat="1" ht="16.5" thickBot="1" x14ac:dyDescent="0.25">
      <c r="A16" s="114"/>
      <c r="B16"/>
      <c r="C16"/>
      <c r="D16"/>
      <c r="E16"/>
      <c r="F16" s="65"/>
      <c r="G16"/>
      <c r="H16"/>
      <c r="I16"/>
      <c r="J16"/>
      <c r="K16"/>
      <c r="L16"/>
      <c r="M16"/>
      <c r="N16"/>
      <c r="O16"/>
      <c r="P16"/>
      <c r="Q16"/>
      <c r="R16"/>
      <c r="S16"/>
      <c r="T16"/>
      <c r="U16"/>
      <c r="V16"/>
      <c r="W16"/>
      <c r="X16"/>
      <c r="Y16"/>
      <c r="Z16"/>
      <c r="AA16"/>
      <c r="AB16"/>
    </row>
    <row r="17" spans="2:28" s="80" customFormat="1" ht="18" customHeight="1" x14ac:dyDescent="0.25">
      <c r="B17" s="99" t="s">
        <v>2</v>
      </c>
      <c r="C17"/>
      <c r="D17"/>
      <c r="E17" s="189" t="str">
        <f>IF(COUNT(F10:F14)&lt;5, "remember to fill in the blanks", "Sheet Complete")</f>
        <v>remember to fill in the blanks</v>
      </c>
      <c r="F17" s="190"/>
      <c r="G17"/>
      <c r="H17"/>
      <c r="I17"/>
      <c r="J17"/>
      <c r="K17"/>
      <c r="L17"/>
      <c r="M17"/>
      <c r="N17"/>
      <c r="O17"/>
      <c r="P17"/>
      <c r="Q17"/>
      <c r="R17"/>
      <c r="S17"/>
      <c r="T17"/>
      <c r="U17"/>
      <c r="V17"/>
      <c r="W17"/>
      <c r="X17"/>
      <c r="Y17"/>
      <c r="Z17"/>
      <c r="AA17"/>
      <c r="AB17"/>
    </row>
    <row r="18" spans="2:28" ht="12.75" customHeight="1" x14ac:dyDescent="0.2">
      <c r="E18" s="191"/>
      <c r="F18" s="192"/>
    </row>
    <row r="19" spans="2:28" ht="13.5" customHeight="1" thickBot="1" x14ac:dyDescent="0.25">
      <c r="E19" s="193"/>
      <c r="F19" s="194"/>
    </row>
    <row r="21" spans="2:28" ht="20.25" x14ac:dyDescent="0.3">
      <c r="E21" s="195"/>
      <c r="F21" s="195"/>
    </row>
  </sheetData>
  <sheetProtection algorithmName="SHA-512" hashValue="Yxea9JWxLmcoqDyBMjb4gSB8S9oxDCCEvLzvuKeiEytix2p+vnnbGXAsBVmXdYuF/VELExGrGPa72RSHUgcGVw==" saltValue="uMUNxCQzeGooxGeGVoIRog==" spinCount="100000" sheet="1" selectLockedCells="1"/>
  <protectedRanges>
    <protectedRange password="E7C4" sqref="E21" name="Range1"/>
    <protectedRange password="E7C4" sqref="C9:D9" name="Range1_1"/>
    <protectedRange password="E7C4" sqref="E9" name="Range1_5"/>
  </protectedRanges>
  <mergeCells count="3">
    <mergeCell ref="E17:F19"/>
    <mergeCell ref="E21:F21"/>
    <mergeCell ref="C8:E8"/>
  </mergeCells>
  <phoneticPr fontId="0" type="noConversion"/>
  <conditionalFormatting sqref="F15">
    <cfRule type="cellIs" dxfId="14" priority="8" stopIfTrue="1" operator="equal">
      <formula>1</formula>
    </cfRule>
    <cfRule type="cellIs" dxfId="13" priority="9" stopIfTrue="1" operator="equal">
      <formula>2</formula>
    </cfRule>
    <cfRule type="cellIs" dxfId="12" priority="10" stopIfTrue="1" operator="equal">
      <formula>3</formula>
    </cfRule>
  </conditionalFormatting>
  <conditionalFormatting sqref="E17:F19">
    <cfRule type="cellIs" dxfId="11" priority="4" stopIfTrue="1" operator="equal">
      <formula>"Remember to fill in the blanks"</formula>
    </cfRule>
    <cfRule type="cellIs" dxfId="10" priority="5" stopIfTrue="1" operator="equal">
      <formula>"Sheet complete"</formula>
    </cfRule>
  </conditionalFormatting>
  <conditionalFormatting sqref="F10:F14">
    <cfRule type="cellIs" dxfId="9" priority="1" stopIfTrue="1" operator="equal">
      <formula>1</formula>
    </cfRule>
    <cfRule type="cellIs" dxfId="8" priority="2" stopIfTrue="1" operator="equal">
      <formula>2</formula>
    </cfRule>
    <cfRule type="cellIs" dxfId="7" priority="3" stopIfTrue="1" operator="equal">
      <formula>3</formula>
    </cfRule>
  </conditionalFormatting>
  <dataValidations xWindow="813" yWindow="774" count="2">
    <dataValidation type="list" allowBlank="1" showInputMessage="1" showErrorMessage="1" errorTitle="Entry is restricted as follows:" error="Please enter 0, 1, 2 or 3_x000a__x000a_0 = Non applicable_x000a_1= Not Met_x000a_2 = Partly Met_x000a_3 = Met" promptTitle="Score" prompt="1 - Less effective_x000a_2 - Effective_x000a_3 - Exceeds requirements_x000a_0 - Non Applicable" sqref="F15" xr:uid="{00000000-0002-0000-0700-000000000000}">
      <formula1>"1,2,3,0"</formula1>
    </dataValidation>
    <dataValidation type="list" allowBlank="1" showInputMessage="1" showErrorMessage="1" errorTitle="Entry is restricted as follows:" error="Please enter 0, 1, 2 or 3_x000a__x000a_0 = Non applicable_x000a_1= Not Met_x000a_2 = Partly Met_x000a_3 = Met" promptTitle="Score" prompt="1 - Not Met_x000a_2 - Partly Met_x000a_3 - Fully Met_x000a_0 - Not Applicable" sqref="F10:F14" xr:uid="{00000000-0002-0000-0700-000001000000}">
      <formula1>"1,2,3,0"</formula1>
    </dataValidation>
  </dataValidations>
  <hyperlinks>
    <hyperlink ref="E1" location="Introduction!A1" display="Back to INTRODUCTION" xr:uid="{00000000-0004-0000-0700-000000000000}"/>
  </hyperlinks>
  <pageMargins left="0.31496062992125984" right="0.31496062992125984" top="0.6692913385826772" bottom="0.6692913385826772" header="0.51181102362204722" footer="0.51181102362204722"/>
  <pageSetup paperSize="9" scale="55" fitToHeight="3" orientation="landscape" r:id="rId1"/>
  <headerFooter alignWithMargins="0">
    <oddFooter>&amp;LDesigned by ESCB &amp; ESAB 2013</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Q20"/>
  <sheetViews>
    <sheetView showGridLines="0" zoomScaleNormal="100" zoomScaleSheetLayoutView="75" zoomScalePageLayoutView="75" workbookViewId="0">
      <pane xSplit="2" ySplit="9" topLeftCell="C10" activePane="bottomRight" state="frozen"/>
      <selection activeCell="B7" sqref="B7"/>
      <selection pane="topRight" activeCell="B7" sqref="B7"/>
      <selection pane="bottomLeft" activeCell="B7" sqref="B7"/>
      <selection pane="bottomRight" activeCell="F10" sqref="F10"/>
    </sheetView>
  </sheetViews>
  <sheetFormatPr defaultRowHeight="15.75" x14ac:dyDescent="0.2"/>
  <cols>
    <col min="2" max="2" width="33.7109375" customWidth="1"/>
    <col min="3" max="3" width="40.140625" customWidth="1"/>
    <col min="4" max="4" width="47.140625" customWidth="1"/>
    <col min="5" max="5" width="40.140625" customWidth="1"/>
    <col min="6" max="6" width="7.140625" style="65" customWidth="1"/>
    <col min="7" max="7" width="50.7109375" customWidth="1"/>
    <col min="8" max="8" width="32.85546875" customWidth="1"/>
    <col min="9" max="9" width="24.140625" customWidth="1"/>
  </cols>
  <sheetData>
    <row r="1" spans="1:17" x14ac:dyDescent="0.25">
      <c r="B1" s="63" t="s">
        <v>170</v>
      </c>
      <c r="E1" s="64" t="s">
        <v>6</v>
      </c>
      <c r="L1" t="s">
        <v>13</v>
      </c>
      <c r="M1" s="66" t="s">
        <v>9</v>
      </c>
      <c r="N1" s="66" t="s">
        <v>10</v>
      </c>
      <c r="O1" s="66" t="s">
        <v>11</v>
      </c>
      <c r="P1" s="66" t="s">
        <v>8</v>
      </c>
      <c r="Q1" s="66" t="s">
        <v>22</v>
      </c>
    </row>
    <row r="2" spans="1:17" x14ac:dyDescent="0.2">
      <c r="B2" s="9"/>
      <c r="L2" s="66">
        <f>SUM(M2:Q2)</f>
        <v>3</v>
      </c>
      <c r="M2" s="66">
        <f>COUNTIF($F10:$F12,1)</f>
        <v>0</v>
      </c>
      <c r="N2" s="66">
        <f>COUNTIF($F10:$F12,2)</f>
        <v>0</v>
      </c>
      <c r="O2" s="66">
        <f>COUNTIF($F10:$F12,3)</f>
        <v>0</v>
      </c>
      <c r="P2" s="66">
        <f>COUNTIF($F10:$F12,"")</f>
        <v>3</v>
      </c>
      <c r="Q2" s="66">
        <f>COUNTIF($F10:$F12,0)</f>
        <v>0</v>
      </c>
    </row>
    <row r="3" spans="1:17" ht="23.25" customHeight="1" x14ac:dyDescent="0.35">
      <c r="B3" s="23" t="str">
        <f>IF('User Details (PLEASE COMPLETE!)'!$L$1&gt;11,"Please enter your details on the user details sheet","")</f>
        <v/>
      </c>
      <c r="L3" s="66"/>
      <c r="M3" s="66"/>
      <c r="N3" s="66"/>
      <c r="O3" s="66"/>
      <c r="P3" s="66"/>
      <c r="Q3" s="66"/>
    </row>
    <row r="4" spans="1:17" ht="18" x14ac:dyDescent="0.25">
      <c r="B4" s="67" t="s">
        <v>174</v>
      </c>
      <c r="F4" s="68"/>
    </row>
    <row r="5" spans="1:17" x14ac:dyDescent="0.3">
      <c r="B5" s="101" t="s">
        <v>19</v>
      </c>
      <c r="E5" s="1"/>
      <c r="F5" s="3"/>
    </row>
    <row r="6" spans="1:17" x14ac:dyDescent="0.25">
      <c r="B6" s="70"/>
      <c r="E6" s="1"/>
      <c r="F6" s="3"/>
    </row>
    <row r="7" spans="1:17" ht="2.25" customHeight="1" x14ac:dyDescent="0.2">
      <c r="B7" s="71"/>
      <c r="H7" s="72"/>
      <c r="I7" t="s">
        <v>17</v>
      </c>
    </row>
    <row r="8" spans="1:17" s="80" customFormat="1" ht="39" customHeight="1" x14ac:dyDescent="0.2">
      <c r="A8" s="73"/>
      <c r="B8" s="74" t="s">
        <v>5</v>
      </c>
      <c r="C8" s="196" t="s">
        <v>110</v>
      </c>
      <c r="D8" s="196"/>
      <c r="E8" s="196"/>
      <c r="F8" s="75" t="s">
        <v>4</v>
      </c>
      <c r="G8" s="76" t="s">
        <v>146</v>
      </c>
      <c r="H8" s="77" t="s">
        <v>147</v>
      </c>
    </row>
    <row r="9" spans="1:17" s="80" customFormat="1" ht="38.25" x14ac:dyDescent="0.2">
      <c r="A9" s="73"/>
      <c r="B9" s="102"/>
      <c r="C9" s="82" t="s">
        <v>30</v>
      </c>
      <c r="D9" s="83" t="s">
        <v>31</v>
      </c>
      <c r="E9" s="84" t="s">
        <v>148</v>
      </c>
      <c r="F9" s="103"/>
      <c r="G9" s="86"/>
      <c r="H9" s="86" t="s">
        <v>107</v>
      </c>
    </row>
    <row r="10" spans="1:17" s="92" customFormat="1" ht="244.5" customHeight="1" x14ac:dyDescent="0.2">
      <c r="A10" s="87">
        <v>6.1</v>
      </c>
      <c r="B10" s="88" t="s">
        <v>95</v>
      </c>
      <c r="C10" s="89" t="s">
        <v>97</v>
      </c>
      <c r="D10" s="105" t="s">
        <v>98</v>
      </c>
      <c r="E10" s="105" t="s">
        <v>189</v>
      </c>
      <c r="F10" s="117"/>
      <c r="G10" s="106"/>
      <c r="H10" s="139"/>
    </row>
    <row r="11" spans="1:17" s="92" customFormat="1" ht="219" customHeight="1" x14ac:dyDescent="0.2">
      <c r="A11" s="87">
        <v>6.2</v>
      </c>
      <c r="B11" s="88" t="s">
        <v>104</v>
      </c>
      <c r="C11" s="89" t="s">
        <v>99</v>
      </c>
      <c r="D11" s="89" t="s">
        <v>161</v>
      </c>
      <c r="E11" s="89" t="s">
        <v>162</v>
      </c>
      <c r="F11" s="117"/>
      <c r="G11" s="106"/>
      <c r="H11" s="139"/>
    </row>
    <row r="12" spans="1:17" s="92" customFormat="1" ht="63" x14ac:dyDescent="0.2">
      <c r="A12" s="87">
        <v>6.3</v>
      </c>
      <c r="B12" s="88" t="s">
        <v>96</v>
      </c>
      <c r="C12" s="10" t="s">
        <v>100</v>
      </c>
      <c r="D12" s="10" t="s">
        <v>101</v>
      </c>
      <c r="E12" s="10" t="s">
        <v>102</v>
      </c>
      <c r="F12" s="117"/>
      <c r="G12" s="106"/>
      <c r="H12" s="139"/>
    </row>
    <row r="14" spans="1:17" ht="33" customHeight="1" x14ac:dyDescent="0.2">
      <c r="B14" s="27" t="s">
        <v>3</v>
      </c>
      <c r="C14" s="24"/>
      <c r="D14" s="25"/>
      <c r="F14"/>
    </row>
    <row r="15" spans="1:17" ht="12.75" customHeight="1" x14ac:dyDescent="0.2">
      <c r="B15" s="24"/>
      <c r="C15" s="24"/>
      <c r="D15" s="26"/>
      <c r="F15"/>
    </row>
    <row r="16" spans="1:17" ht="15.75" customHeight="1" thickBot="1" x14ac:dyDescent="0.25">
      <c r="B16" s="24"/>
      <c r="C16" s="24"/>
      <c r="D16" s="26"/>
      <c r="E16" s="115"/>
      <c r="F16"/>
    </row>
    <row r="17" spans="2:6" ht="32.25" customHeight="1" x14ac:dyDescent="0.2">
      <c r="E17" s="189" t="str">
        <f>IF(COUNT(F10:F12)&lt;3, "remember to fill in the blanks", "Sheet Complete")</f>
        <v>remember to fill in the blanks</v>
      </c>
      <c r="F17" s="190"/>
    </row>
    <row r="18" spans="2:6" ht="12.75" x14ac:dyDescent="0.2">
      <c r="E18" s="191"/>
      <c r="F18" s="192"/>
    </row>
    <row r="19" spans="2:6" ht="13.5" thickBot="1" x14ac:dyDescent="0.25">
      <c r="E19" s="193"/>
      <c r="F19" s="194"/>
    </row>
    <row r="20" spans="2:6" x14ac:dyDescent="0.2">
      <c r="B20" s="116"/>
    </row>
  </sheetData>
  <sheetProtection algorithmName="SHA-512" hashValue="iarRzUSBM5YSkWQpHmtdZSGU1T1c8gzQSRuzZlAfz0Om05JMSaYXQ970sHCDy7FG9FWXP/JVDH4a9PZdzcXCQQ==" saltValue="bc6o4/gljPbfl8X5Mgs4iA==" spinCount="100000" sheet="1" selectLockedCells="1"/>
  <protectedRanges>
    <protectedRange password="E7C4" sqref="B12" name="Range1_1"/>
    <protectedRange password="E7C4" sqref="C12:E12" name="Range1_2"/>
    <protectedRange password="E7C4" sqref="B8" name="Range1_4"/>
    <protectedRange password="E7C4" sqref="C9:D9" name="Range1_5"/>
    <protectedRange password="E7C4" sqref="E9" name="Range1_5_1"/>
  </protectedRanges>
  <mergeCells count="2">
    <mergeCell ref="E17:F19"/>
    <mergeCell ref="C8:E8"/>
  </mergeCells>
  <conditionalFormatting sqref="E17:F19">
    <cfRule type="cellIs" dxfId="6" priority="4" stopIfTrue="1" operator="equal">
      <formula>"Remember to fill in the blanks"</formula>
    </cfRule>
    <cfRule type="cellIs" dxfId="5" priority="5" stopIfTrue="1" operator="equal">
      <formula>"Sheet complete"</formula>
    </cfRule>
  </conditionalFormatting>
  <conditionalFormatting sqref="F10:F12">
    <cfRule type="cellIs" dxfId="4" priority="1" stopIfTrue="1" operator="equal">
      <formula>1</formula>
    </cfRule>
    <cfRule type="cellIs" dxfId="3" priority="2" stopIfTrue="1" operator="equal">
      <formula>2</formula>
    </cfRule>
    <cfRule type="cellIs" dxfId="2" priority="3" stopIfTrue="1" operator="equal">
      <formula>3</formula>
    </cfRule>
  </conditionalFormatting>
  <dataValidations count="1">
    <dataValidation type="list" allowBlank="1" showInputMessage="1" showErrorMessage="1" errorTitle="Entry is restricted as follows:" error="Please enter 0, 1, 2 or 3_x000a__x000a_0 = Non applicable_x000a_1= Not Met_x000a_2 = Partly Met_x000a_3 = Met" promptTitle="Score" prompt="1 - Not Met_x000a_2 - Partly Met_x000a_3 - Fully Met_x000a_0 - Not Applicable" sqref="F10:F12" xr:uid="{00000000-0002-0000-0900-000000000000}">
      <formula1>"1,2,3,0"</formula1>
    </dataValidation>
  </dataValidations>
  <hyperlinks>
    <hyperlink ref="E1" location="Introduction!A1" display="Back to INTRODUCTION" xr:uid="{00000000-0004-0000-0900-000000000000}"/>
    <hyperlink ref="B14" location="'Score summary'!A1" display="Having completed your scoring, please review the Scoresheet to see an evaluation of your responses." xr:uid="{00000000-0004-0000-0900-000001000000}"/>
  </hyperlinks>
  <pageMargins left="0.31496062992125984" right="0.31496062992125984" top="0.6692913385826772" bottom="0.6692913385826772" header="0.51181102362204722" footer="0.51181102362204722"/>
  <pageSetup paperSize="9" scale="50" fitToHeight="3" orientation="landscape" r:id="rId1"/>
  <headerFooter alignWithMargins="0">
    <oddFooter>&amp;L&amp;"-,Regular"&amp;9Essex Safeguarding Children Board &amp; Essex Safeguarding Adults Board, 2013</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F32"/>
  <sheetViews>
    <sheetView zoomScale="90" zoomScaleNormal="90" workbookViewId="0">
      <pane xSplit="1" ySplit="7" topLeftCell="B17" activePane="bottomRight" state="frozen"/>
      <selection activeCell="B7" sqref="B7"/>
      <selection pane="topRight" activeCell="B7" sqref="B7"/>
      <selection pane="bottomLeft" activeCell="B7" sqref="B7"/>
      <selection pane="bottomRight" activeCell="C5" sqref="C5"/>
    </sheetView>
  </sheetViews>
  <sheetFormatPr defaultRowHeight="12.75" x14ac:dyDescent="0.2"/>
  <cols>
    <col min="1" max="1" width="16.28515625" style="118" customWidth="1"/>
    <col min="2" max="2" width="58.85546875" style="118" customWidth="1"/>
    <col min="3" max="3" width="48.7109375" style="118" bestFit="1" customWidth="1"/>
    <col min="4" max="4" width="15" style="118" customWidth="1"/>
    <col min="5" max="6" width="31.140625" style="118" customWidth="1"/>
    <col min="7" max="16384" width="9.140625" style="118"/>
  </cols>
  <sheetData>
    <row r="1" spans="1:6" ht="18.75" customHeight="1" x14ac:dyDescent="0.2">
      <c r="B1" s="119" t="s">
        <v>24</v>
      </c>
    </row>
    <row r="2" spans="1:6" ht="13.5" thickBot="1" x14ac:dyDescent="0.25"/>
    <row r="3" spans="1:6" ht="31.5" customHeight="1" thickBot="1" x14ac:dyDescent="0.25">
      <c r="A3" s="198" t="s">
        <v>142</v>
      </c>
      <c r="B3" s="198"/>
      <c r="C3" s="120"/>
    </row>
    <row r="4" spans="1:6" ht="13.5" thickBot="1" x14ac:dyDescent="0.25"/>
    <row r="5" spans="1:6" ht="27" customHeight="1" thickBot="1" x14ac:dyDescent="0.25">
      <c r="A5" s="197" t="s">
        <v>141</v>
      </c>
      <c r="B5" s="197"/>
      <c r="C5" s="121"/>
    </row>
    <row r="6" spans="1:6" x14ac:dyDescent="0.2">
      <c r="A6" s="122"/>
      <c r="B6" s="122"/>
      <c r="C6" s="123"/>
      <c r="D6" s="123"/>
      <c r="E6" s="123"/>
      <c r="F6" s="123"/>
    </row>
    <row r="7" spans="1:6" ht="35.25" customHeight="1" x14ac:dyDescent="0.2">
      <c r="A7" s="124" t="s">
        <v>108</v>
      </c>
      <c r="B7" s="125" t="s">
        <v>105</v>
      </c>
      <c r="C7" s="126" t="s">
        <v>109</v>
      </c>
      <c r="D7" s="126" t="s">
        <v>0</v>
      </c>
      <c r="E7" s="126" t="s">
        <v>106</v>
      </c>
      <c r="F7" s="127" t="s">
        <v>1</v>
      </c>
    </row>
    <row r="8" spans="1:6" ht="37.5" customHeight="1" x14ac:dyDescent="0.2">
      <c r="A8" s="128">
        <v>1.1000000000000001</v>
      </c>
      <c r="B8" s="129">
        <f>'1. Snr Mgment leadership'!$H$10</f>
        <v>0</v>
      </c>
      <c r="C8" s="130"/>
      <c r="D8" s="131"/>
      <c r="E8" s="132"/>
      <c r="F8" s="130"/>
    </row>
    <row r="9" spans="1:6" ht="37.5" customHeight="1" x14ac:dyDescent="0.2">
      <c r="A9" s="128">
        <v>1.2</v>
      </c>
      <c r="B9" s="129">
        <f>'1. Snr Mgment leadership'!H11</f>
        <v>0</v>
      </c>
      <c r="C9" s="133"/>
      <c r="D9" s="134"/>
      <c r="E9" s="133"/>
      <c r="F9" s="133"/>
    </row>
    <row r="10" spans="1:6" ht="37.5" customHeight="1" x14ac:dyDescent="0.2">
      <c r="A10" s="128">
        <v>1.3</v>
      </c>
      <c r="B10" s="129">
        <f>'1. Snr Mgment leadership'!H12</f>
        <v>0</v>
      </c>
      <c r="C10" s="133"/>
      <c r="D10" s="134"/>
      <c r="E10" s="133"/>
      <c r="F10" s="133"/>
    </row>
    <row r="11" spans="1:6" ht="37.5" customHeight="1" x14ac:dyDescent="0.2">
      <c r="A11" s="128">
        <v>1.4</v>
      </c>
      <c r="B11" s="129">
        <f>'1. Snr Mgment leadership'!H13</f>
        <v>0</v>
      </c>
      <c r="C11" s="133"/>
      <c r="D11" s="134"/>
      <c r="E11" s="133"/>
      <c r="F11" s="133"/>
    </row>
    <row r="12" spans="1:6" ht="37.5" customHeight="1" x14ac:dyDescent="0.2">
      <c r="A12" s="128">
        <v>1.5</v>
      </c>
      <c r="B12" s="129">
        <f>'1. Snr Mgment leadership'!H14</f>
        <v>0</v>
      </c>
      <c r="C12" s="133"/>
      <c r="D12" s="134"/>
      <c r="E12" s="133"/>
      <c r="F12" s="133"/>
    </row>
    <row r="13" spans="1:6" ht="37.5" customHeight="1" x14ac:dyDescent="0.2">
      <c r="A13" s="128">
        <v>2.1</v>
      </c>
      <c r="B13" s="129">
        <f>'2. Lines of accountability'!H10</f>
        <v>0</v>
      </c>
      <c r="C13" s="133"/>
      <c r="D13" s="134"/>
      <c r="E13" s="133"/>
      <c r="F13" s="133"/>
    </row>
    <row r="14" spans="1:6" ht="37.5" customHeight="1" x14ac:dyDescent="0.2">
      <c r="A14" s="128">
        <v>2.2000000000000002</v>
      </c>
      <c r="B14" s="129">
        <f>'2. Lines of accountability'!H11</f>
        <v>0</v>
      </c>
      <c r="C14" s="133"/>
      <c r="D14" s="134"/>
      <c r="E14" s="133"/>
      <c r="F14" s="133"/>
    </row>
    <row r="15" spans="1:6" ht="37.5" customHeight="1" x14ac:dyDescent="0.2">
      <c r="A15" s="128">
        <v>2.2999999999999998</v>
      </c>
      <c r="B15" s="129">
        <f>'2. Lines of accountability'!H12</f>
        <v>0</v>
      </c>
      <c r="C15" s="133"/>
      <c r="D15" s="134"/>
      <c r="E15" s="133"/>
      <c r="F15" s="133"/>
    </row>
    <row r="16" spans="1:6" ht="37.5" customHeight="1" x14ac:dyDescent="0.2">
      <c r="A16" s="128">
        <v>2.4</v>
      </c>
      <c r="B16" s="129">
        <f>'2. Lines of accountability'!H13</f>
        <v>0</v>
      </c>
      <c r="C16" s="133"/>
      <c r="D16" s="134"/>
      <c r="E16" s="133"/>
      <c r="F16" s="133"/>
    </row>
    <row r="17" spans="1:6" ht="37.5" customHeight="1" x14ac:dyDescent="0.2">
      <c r="A17" s="128">
        <v>3.1</v>
      </c>
      <c r="B17" s="129">
        <f>'3. Embedding policy'!H10</f>
        <v>0</v>
      </c>
      <c r="C17" s="133"/>
      <c r="D17" s="134"/>
      <c r="E17" s="133"/>
      <c r="F17" s="133"/>
    </row>
    <row r="18" spans="1:6" ht="37.5" customHeight="1" x14ac:dyDescent="0.2">
      <c r="A18" s="128">
        <v>3.2</v>
      </c>
      <c r="B18" s="129">
        <f>'3. Embedding policy'!H11</f>
        <v>0</v>
      </c>
      <c r="C18" s="133"/>
      <c r="D18" s="134"/>
      <c r="E18" s="133"/>
      <c r="F18" s="133"/>
    </row>
    <row r="19" spans="1:6" ht="37.5" customHeight="1" x14ac:dyDescent="0.2">
      <c r="A19" s="128">
        <v>3.3</v>
      </c>
      <c r="B19" s="129">
        <f>'3. Embedding policy'!H12</f>
        <v>0</v>
      </c>
      <c r="C19" s="133"/>
      <c r="D19" s="134"/>
      <c r="E19" s="133"/>
      <c r="F19" s="133"/>
    </row>
    <row r="20" spans="1:6" ht="37.5" customHeight="1" x14ac:dyDescent="0.2">
      <c r="A20" s="128">
        <v>3.4</v>
      </c>
      <c r="B20" s="129">
        <f>'3. Embedding policy'!H13</f>
        <v>0</v>
      </c>
      <c r="C20" s="133"/>
      <c r="D20" s="134"/>
      <c r="E20" s="133"/>
      <c r="F20" s="133"/>
    </row>
    <row r="21" spans="1:6" ht="37.5" customHeight="1" x14ac:dyDescent="0.2">
      <c r="A21" s="128">
        <v>3.5</v>
      </c>
      <c r="B21" s="129">
        <f>'3. Embedding policy'!H14</f>
        <v>0</v>
      </c>
      <c r="C21" s="133"/>
      <c r="D21" s="134"/>
      <c r="E21" s="133"/>
      <c r="F21" s="133"/>
    </row>
    <row r="22" spans="1:6" ht="37.5" customHeight="1" x14ac:dyDescent="0.2">
      <c r="A22" s="128">
        <v>4.0999999999999996</v>
      </c>
      <c r="B22" s="129">
        <f>'4. Info-Sharing'!H10</f>
        <v>0</v>
      </c>
      <c r="C22" s="133"/>
      <c r="D22" s="134"/>
      <c r="E22" s="133"/>
      <c r="F22" s="133"/>
    </row>
    <row r="23" spans="1:6" ht="37.5" customHeight="1" x14ac:dyDescent="0.2">
      <c r="A23" s="128">
        <v>4.2</v>
      </c>
      <c r="B23" s="129">
        <f>'4. Info-Sharing'!H11</f>
        <v>0</v>
      </c>
      <c r="C23" s="133"/>
      <c r="D23" s="134"/>
      <c r="E23" s="133"/>
      <c r="F23" s="133"/>
    </row>
    <row r="24" spans="1:6" ht="37.5" customHeight="1" x14ac:dyDescent="0.2">
      <c r="A24" s="128">
        <v>4.3</v>
      </c>
      <c r="B24" s="129">
        <f>'4. Info-Sharing'!H12</f>
        <v>0</v>
      </c>
      <c r="C24" s="133"/>
      <c r="D24" s="134"/>
      <c r="E24" s="133"/>
      <c r="F24" s="133"/>
    </row>
    <row r="25" spans="1:6" ht="37.5" customHeight="1" x14ac:dyDescent="0.2">
      <c r="A25" s="128">
        <v>5.0999999999999996</v>
      </c>
      <c r="B25" s="129">
        <f>'5. Learning &amp; Improvement'!H10</f>
        <v>0</v>
      </c>
      <c r="C25" s="133"/>
      <c r="D25" s="134"/>
      <c r="E25" s="133"/>
      <c r="F25" s="133"/>
    </row>
    <row r="26" spans="1:6" ht="37.5" customHeight="1" x14ac:dyDescent="0.2">
      <c r="A26" s="128">
        <v>5.2</v>
      </c>
      <c r="B26" s="129">
        <f>'5. Learning &amp; Improvement'!H11</f>
        <v>0</v>
      </c>
      <c r="C26" s="133"/>
      <c r="D26" s="134"/>
      <c r="E26" s="133"/>
      <c r="F26" s="133"/>
    </row>
    <row r="27" spans="1:6" ht="37.5" customHeight="1" x14ac:dyDescent="0.2">
      <c r="A27" s="128">
        <v>5.3</v>
      </c>
      <c r="B27" s="129">
        <f>'5. Learning &amp; Improvement'!H12</f>
        <v>0</v>
      </c>
      <c r="C27" s="133"/>
      <c r="D27" s="134"/>
      <c r="E27" s="133"/>
      <c r="F27" s="133"/>
    </row>
    <row r="28" spans="1:6" ht="37.5" customHeight="1" x14ac:dyDescent="0.2">
      <c r="A28" s="128">
        <v>5.4</v>
      </c>
      <c r="B28" s="129">
        <f>'5. Learning &amp; Improvement'!H13</f>
        <v>0</v>
      </c>
      <c r="C28" s="133"/>
      <c r="D28" s="134"/>
      <c r="E28" s="133"/>
      <c r="F28" s="133"/>
    </row>
    <row r="29" spans="1:6" ht="37.5" customHeight="1" x14ac:dyDescent="0.2">
      <c r="A29" s="128">
        <v>5.5</v>
      </c>
      <c r="B29" s="129">
        <f>'5. Learning &amp; Improvement'!H14</f>
        <v>0</v>
      </c>
      <c r="C29" s="133"/>
      <c r="D29" s="134"/>
      <c r="E29" s="133"/>
      <c r="F29" s="133"/>
    </row>
    <row r="30" spans="1:6" ht="37.5" customHeight="1" x14ac:dyDescent="0.2">
      <c r="A30" s="128">
        <v>6.1</v>
      </c>
      <c r="B30" s="129">
        <f>'6. recruitmemt vetting_Allegati'!$H$10</f>
        <v>0</v>
      </c>
      <c r="C30" s="133"/>
      <c r="D30" s="134"/>
      <c r="E30" s="133"/>
      <c r="F30" s="133"/>
    </row>
    <row r="31" spans="1:6" ht="37.5" customHeight="1" x14ac:dyDescent="0.2">
      <c r="A31" s="128">
        <v>6.2</v>
      </c>
      <c r="B31" s="129">
        <f>'6. recruitmemt vetting_Allegati'!$H$11</f>
        <v>0</v>
      </c>
      <c r="C31" s="133"/>
      <c r="D31" s="134"/>
      <c r="E31" s="133"/>
      <c r="F31" s="133"/>
    </row>
    <row r="32" spans="1:6" ht="37.5" customHeight="1" x14ac:dyDescent="0.2">
      <c r="A32" s="128">
        <v>6.3</v>
      </c>
      <c r="B32" s="129">
        <f>'6. recruitmemt vetting_Allegati'!$H$12</f>
        <v>0</v>
      </c>
      <c r="C32" s="133"/>
      <c r="D32" s="134"/>
      <c r="E32" s="133"/>
      <c r="F32" s="133"/>
    </row>
  </sheetData>
  <sheetProtection algorithmName="SHA-512" hashValue="afwXUQBy/hkzXK39sa+61zf41yXNQ7YH0BPnNYO31GbbR80DeOOHmCwyUoO5NaAwaqxW/nXCidqq8O2v/b74VQ==" saltValue="yhMpaBhr5VcPNBcfjEiSiA==" spinCount="100000" sheet="1" objects="1" scenarios="1"/>
  <mergeCells count="2">
    <mergeCell ref="A5:B5"/>
    <mergeCell ref="A3:B3"/>
  </mergeCells>
  <phoneticPr fontId="0" type="noConversion"/>
  <pageMargins left="0.74803149606299213" right="0.74803149606299213" top="0.98425196850393704" bottom="0.98425196850393704" header="0.51181102362204722" footer="0.51181102362204722"/>
  <pageSetup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457E322441D748A5FD2E1D751191DD" ma:contentTypeVersion="10" ma:contentTypeDescription="Create a new document." ma:contentTypeScope="" ma:versionID="5c8c49e23ebc10d836cb654bcc5e0cba">
  <xsd:schema xmlns:xsd="http://www.w3.org/2001/XMLSchema" xmlns:xs="http://www.w3.org/2001/XMLSchema" xmlns:p="http://schemas.microsoft.com/office/2006/metadata/properties" xmlns:ns3="5844db34-2279-4a6b-9470-57e5c345fab2" xmlns:ns4="90b8b5d6-f7b4-4238-8fd7-6fcec2be4904" targetNamespace="http://schemas.microsoft.com/office/2006/metadata/properties" ma:root="true" ma:fieldsID="4010d98c3a497ab4e656759d7438eda9" ns3:_="" ns4:_="">
    <xsd:import namespace="5844db34-2279-4a6b-9470-57e5c345fab2"/>
    <xsd:import namespace="90b8b5d6-f7b4-4238-8fd7-6fcec2be490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db34-2279-4a6b-9470-57e5c345fa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b8b5d6-f7b4-4238-8fd7-6fcec2be490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CD826D-9C31-4252-8123-D331D0CC18C6}">
  <ds:schemaRefs>
    <ds:schemaRef ds:uri="http://schemas.microsoft.com/sharepoint/v3/contenttype/forms"/>
  </ds:schemaRefs>
</ds:datastoreItem>
</file>

<file path=customXml/itemProps2.xml><?xml version="1.0" encoding="utf-8"?>
<ds:datastoreItem xmlns:ds="http://schemas.openxmlformats.org/officeDocument/2006/customXml" ds:itemID="{D68DCAAE-4910-4EDD-AB30-C065714099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db34-2279-4a6b-9470-57e5c345fab2"/>
    <ds:schemaRef ds:uri="90b8b5d6-f7b4-4238-8fd7-6fcec2be49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33803F-C61F-4898-8E86-E15BE9374684}">
  <ds:schemaRefs>
    <ds:schemaRef ds:uri="http://schemas.microsoft.com/office/2006/documentManagement/types"/>
    <ds:schemaRef ds:uri="http://purl.org/dc/terms/"/>
    <ds:schemaRef ds:uri="90b8b5d6-f7b4-4238-8fd7-6fcec2be4904"/>
    <ds:schemaRef ds:uri="http://purl.org/dc/dcmitype/"/>
    <ds:schemaRef ds:uri="http://schemas.microsoft.com/office/infopath/2007/PartnerControls"/>
    <ds:schemaRef ds:uri="5844db34-2279-4a6b-9470-57e5c345fab2"/>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Introduction</vt:lpstr>
      <vt:lpstr>User Details (PLEASE COMPLETE!)</vt:lpstr>
      <vt:lpstr>1. Snr Mgment leadership</vt:lpstr>
      <vt:lpstr>2. Lines of accountability</vt:lpstr>
      <vt:lpstr>3. Embedding policy</vt:lpstr>
      <vt:lpstr>4. Info-Sharing</vt:lpstr>
      <vt:lpstr>5. Learning &amp; Improvement</vt:lpstr>
      <vt:lpstr>6. recruitmemt vetting_Allegati</vt:lpstr>
      <vt:lpstr>Agency Action Tracker</vt:lpstr>
      <vt:lpstr>Score summary</vt:lpstr>
      <vt:lpstr>'1. Snr Mgment leadership'!Print_Area</vt:lpstr>
      <vt:lpstr>'2. Lines of accountability'!Print_Area</vt:lpstr>
      <vt:lpstr>'3. Embedding policy'!Print_Area</vt:lpstr>
      <vt:lpstr>'4. Info-Sharing'!Print_Area</vt:lpstr>
      <vt:lpstr>'5. Learning &amp; Improvement'!Print_Area</vt:lpstr>
      <vt:lpstr>'6. recruitmemt vetting_Allegati'!Print_Area</vt:lpstr>
      <vt:lpstr>'Agency Action Tracker'!Print_Area</vt:lpstr>
      <vt:lpstr>Introduction!Print_Area</vt:lpstr>
      <vt:lpstr>'Score summary'!Print_Area</vt:lpstr>
      <vt:lpstr>'User Details (PLEASE COMPLETE!)'!Print_Area</vt:lpstr>
      <vt:lpstr>'1. Snr Mgment leadership'!Print_Titles</vt:lpstr>
      <vt:lpstr>'2. Lines of accountability'!Print_Titles</vt:lpstr>
      <vt:lpstr>'3. Embedding policy'!Print_Titles</vt:lpstr>
      <vt:lpstr>'4. Info-Sharing'!Print_Titles</vt:lpstr>
      <vt:lpstr>'5. Learning &amp; Improvement'!Print_Titles</vt:lpstr>
      <vt:lpstr>'6. recruitmemt vetting_Allegati'!Print_Titles</vt:lpstr>
      <vt:lpstr>'Agency Action Tracker'!Print_Titles</vt:lpstr>
    </vt:vector>
  </TitlesOfParts>
  <Company>COI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SairaPark@Gateshead.Gov.UK</dc:creator>
  <cp:lastModifiedBy>Saira Park</cp:lastModifiedBy>
  <cp:lastPrinted>2019-09-27T13:53:27Z</cp:lastPrinted>
  <dcterms:created xsi:type="dcterms:W3CDTF">2007-01-03T10:41:35Z</dcterms:created>
  <dcterms:modified xsi:type="dcterms:W3CDTF">2022-10-28T13:41:00Z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0x01010046457E322441D748A5FD2E1D751191DD</vt:lpwstr>
  </property>
</Properties>
</file>